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U:\VIGENCIA 2024\5. EVALUACIÓN_Y_SEGUIMIENTO\INFORMES DE LEY\INFORME SEMESTRAL SCI\I SEMESTRE 2024 DILIGENCIADO Y FINAL\FINAL\"/>
    </mc:Choice>
  </mc:AlternateContent>
  <xr:revisionPtr revIDLastSave="0" documentId="13_ncr:1_{1AA861C2-E8CB-49EB-BDD0-ACE73EF1C0C2}" xr6:coauthVersionLast="47" xr6:coauthVersionMax="47" xr10:uidLastSave="{00000000-0000-0000-0000-000000000000}"/>
  <bookViews>
    <workbookView xWindow="-120" yWindow="-120" windowWidth="29040" windowHeight="15840" xr2:uid="{A8F1B5BA-C7A5-459D-88CC-559499D6FD18}"/>
  </bookViews>
  <sheets>
    <sheet name="Conclusiones" sheetId="1" r:id="rId1"/>
  </sheets>
  <externalReferences>
    <externalReference r:id="rId2"/>
  </externalReferences>
  <definedNames>
    <definedName name="_296">#REF!</definedName>
    <definedName name="_304">#REF!</definedName>
    <definedName name="_312">#REF!</definedName>
    <definedName name="_320">#REF!</definedName>
    <definedName name="_336">#REF!</definedName>
    <definedName name="_344">#REF!</definedName>
    <definedName name="_352">#REF!</definedName>
    <definedName name="_522">#REF!</definedName>
    <definedName name="_530">#REF!</definedName>
    <definedName name="_546">#REF!</definedName>
    <definedName name="_554">#REF!</definedName>
    <definedName name="_562">#REF!</definedName>
    <definedName name="_Key1">#REF!</definedName>
    <definedName name="_Key2">#REF!</definedName>
    <definedName name="_Parse_Out">#REF!</definedName>
    <definedName name="_Sort">#REF!</definedName>
    <definedName name="A_IMPRESIÓN_IM">#REF!</definedName>
    <definedName name="A205_">#REF!</definedName>
    <definedName name="A242_">#REF!</definedName>
    <definedName name="A255_">#REF!</definedName>
    <definedName name="A498_">#REF!</definedName>
    <definedName name="A534_">#REF!</definedName>
    <definedName name="A598_">#REF!</definedName>
    <definedName name="A641_">#REF!</definedName>
    <definedName name="A68_">#REF!</definedName>
    <definedName name="A784_">#REF!</definedName>
    <definedName name="ACCIONISTASTOTAL">#REF!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ño">#REF!</definedName>
    <definedName name="AÑO_A_PROCESAR">#REF!</definedName>
    <definedName name="año1">#REF!</definedName>
    <definedName name="AÑOS_A_PROCESAR">#REF!</definedName>
    <definedName name="AppName">#REF!</definedName>
    <definedName name="Área_de_impresión1">#REF!</definedName>
    <definedName name="AS2TickmarkLS">#REF!</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LOQUE">#REF!</definedName>
    <definedName name="BuiltIn_Print_Area___0">#REF!</definedName>
    <definedName name="BuiltIn_Print_Titles___0">#REF!</definedName>
    <definedName name="CALCULO">#REF!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definedName>
    <definedName name="COMP3PM">#REF!</definedName>
    <definedName name="COMP3PY">#REF!</definedName>
    <definedName name="COMPCM">#REF!</definedName>
    <definedName name="COMPPM">#REF!</definedName>
    <definedName name="COMPPY">#REF!</definedName>
    <definedName name="con10_partic">#REF!</definedName>
    <definedName name="conahdirectivos01">#REF!</definedName>
    <definedName name="conahojunta01">#REF!</definedName>
    <definedName name="concdtdirectivos01">#REF!</definedName>
    <definedName name="concdtentidades01">#REF!</definedName>
    <definedName name="CONGASTO">#REF!</definedName>
    <definedName name="conotros">#REF!</definedName>
    <definedName name="CORDEN">#REF!</definedName>
    <definedName name="CUENTA96">#REF!</definedName>
    <definedName name="Div">#REF!</definedName>
    <definedName name="Divide">#REF!</definedName>
    <definedName name="ELIMEXT">#REF!</definedName>
    <definedName name="ELIMINA">#REF!</definedName>
    <definedName name="entidades">#REF!</definedName>
    <definedName name="EPIANDES">#REF!</definedName>
    <definedName name="ESCRIBA">#REF!</definedName>
    <definedName name="ESTADOS_FINANCIEROS_A_PROCESAR">#REF!</definedName>
    <definedName name="ESTCAM">#REF!</definedName>
    <definedName name="ET">#REF!</definedName>
    <definedName name="INDI">#REF!</definedName>
    <definedName name="INDICACART">#REF!</definedName>
    <definedName name="INVER">#REF!</definedName>
    <definedName name="junio111">#REF!</definedName>
    <definedName name="JUNTA">#REF!</definedName>
    <definedName name="JUNTA1">#REF!</definedName>
    <definedName name="MC.PL_Cuentas">#REF!</definedName>
    <definedName name="MC.PL_Monto">#REF!</definedName>
    <definedName name="MESANT">#REF!</definedName>
    <definedName name="MESHOY">#REF!</definedName>
    <definedName name="MultiSelectNames">#REF!</definedName>
    <definedName name="Nivel">#REF!</definedName>
    <definedName name="NOPUC">#REF!</definedName>
    <definedName name="ORDEN1">#REF!</definedName>
    <definedName name="ORDEN2">#REF!</definedName>
    <definedName name="ORDEN3">#REF!</definedName>
    <definedName name="ORDEN4">#REF!</definedName>
    <definedName name="ORDEN5">#REF!</definedName>
    <definedName name="ORDEN6">#REF!</definedName>
    <definedName name="PAS">#REF!</definedName>
    <definedName name="PAT">#REF!</definedName>
    <definedName name="PRES">#REF!</definedName>
    <definedName name="PRES1">#REF!</definedName>
    <definedName name="Presup">#REF!</definedName>
    <definedName name="PUC">#REF!</definedName>
    <definedName name="PYG">#REF!</definedName>
    <definedName name="PYGBONOS">#REF!</definedName>
    <definedName name="PYGCAMBIOS">#REF!</definedName>
    <definedName name="PYGRENTA">#REF!</definedName>
    <definedName name="PYGTESOROS">#REF!</definedName>
    <definedName name="ref_contr">#REF!</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#REF!</definedName>
    <definedName name="Títulos_a_imprimir_IM">#REF!</definedName>
    <definedName name="TOTAL">#REF!</definedName>
    <definedName name="TypesOfTransaction">#REF!</definedName>
    <definedName name="utilidad">#REF!</definedName>
    <definedName name="VALID">#REF!</definedName>
    <definedName name="VALOR">#REF!</definedName>
    <definedName name="veinticuatro">#REF!</definedName>
    <definedName name="veintidos">#REF!</definedName>
    <definedName name="veintitres">#REF!</definedName>
    <definedName name="veintiuno">#REF!</definedName>
    <definedName name="wrn.CONSOLIDADO.">#REF!</definedName>
    <definedName name="XXX">#REF!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c r="E33" i="1"/>
  <c r="G31" i="1"/>
  <c r="O31" i="1"/>
  <c r="E31" i="1"/>
  <c r="G29" i="1"/>
  <c r="O29" i="1"/>
  <c r="E29" i="1"/>
  <c r="G27" i="1"/>
  <c r="O27" i="1"/>
  <c r="E27" i="1"/>
  <c r="G25" i="1"/>
  <c r="O25" i="1"/>
  <c r="E25" i="1"/>
  <c r="M7" i="1"/>
</calcChain>
</file>

<file path=xl/sharedStrings.xml><?xml version="1.0" encoding="utf-8"?>
<sst xmlns="http://schemas.openxmlformats.org/spreadsheetml/2006/main" count="32" uniqueCount="30">
  <si>
    <t>Nombre de la Entidad:</t>
  </si>
  <si>
    <t>INSTITUTO DISTRITAL DE GESTIÓN DE RIESGO Y CAMBIO CLIMÁTICO - IDIGER</t>
  </si>
  <si>
    <t>Periodo Evaluado:</t>
  </si>
  <si>
    <t>01/01/2024 AL 30/06/2024 - PRIMER SEMESTRE DE 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</si>
  <si>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</si>
  <si>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</si>
  <si>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</si>
  <si>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</si>
  <si>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Para este periodo el resultado promedio del Sistema de Control Interno se ubica en un 95% del periodo comprendido del 1 de enero de 2024 al 30 de junio de 2024. 
Para la vigencia 2024, los componentes se encuentran operando y funcionando de manera integrada. Se identificaron las funciones y responsabilidades de la primera, segunda y tercera línea de defensa.
Se recomienda continuar con el monitoreo de la segunda línea de defensa especializada para proporcionar experiencia adicional, apoyo, a la primera línea de defensa. 
Se recomienda fortalecer el Sistema de Control Interno, a través de la documentación de las tres líneas de defensa y la estructuración de mapas de aseguramiento, permitiendo la mejora en la gestión de riesgos y el ejercicio del control con el fin de consolidar los reportes de en un solo documento y facilitar la trazabilidad al interior de la entidad y de cara a la comunidad, bajo principios de transparencia, teniendo en cuenta la relevancia de cada una de estas herramientas.  Asimismo, continuar adoptando los mapas de aseguramiento como un ejercicio de buenas prácticas en el marco del Modelo Integrado de Planeación y Gestión (MIPG).
</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</si>
  <si>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</si>
  <si>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</si>
  <si>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Durante la vigencia 2024, la entidad realizó oportunamente la gestión de monitoreo y seguimiento al Sistema de Control Interno para el cumplimiento de sus objetivos estratégicos, así como de los controles establecidos para su gestión, a través de las tres (3) líneas de defensa, mediante las políticas establecidas en la Guía para la Administración de los Riesgos de Gestión y Corrupción DE-GU-01 V12, que contribuya al fortalecimiento del Sistema de Control Interno a través de auditorías y seguimientos de Ley realizados por la OCI, en cumplimiento al PAA 2024.
Como ejercicio de buenas prácticas, se adoptaron los mapas de aseguramiento en el marco del Modelo Integrado de Planeación y Gestión (MIPG).</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</si>
  <si>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</si>
  <si>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</si>
  <si>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</si>
  <si>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</si>
  <si>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</si>
  <si>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</si>
  <si>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</si>
  <si>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</si>
  <si>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 Se evidencia en el Plan Estratégico de Talento Humano, el Plan de Integridad en la vigencia 2024. Se evidencia el Plan de Gestión del Código de Integridad,  su aplicación, el cronograma de cumplimiento. 
- Se evidencia Resolución No. 333 de 16/11/2022 ¨Por la cual se deroga la Resolución No. 163 de 2021 y se conforma el Equipo de Gestores de Integridad del IDIGER¨.
- Se evidencia Cartilla ¨Código de Integridad Valores del Servicio  Público IDIGER - 2023¨ 
- Se evidencia instrumentos que permiten el manejo del Conflicto de Interés en la entidad, como la Guía Para Gestionar Conflictos de Intereses en el IDIGER, con lineamientos para los conflictos de intereses dentro de la entidad. 
- Se evidencia la Línea Anticorrupción en el portal web del IDIGER.
- Mediante la Plataforma del SIDEAP del departamento del Servicio Civil, se actualizan el formato de conflicto de interés y el formato de ingreso y retiro de los funcionarios y contratistas.
- Resolución 419 de 2023, mediante se actualiza la Política General de la Información y Seguridad Digital y se definen lineamientos frente al uso y manejo de la información en el IDIGER, el procedimiento TC-MN-02 Manual de Políticas de Seguridad de la Información V3, TC-GU-02 Guía para la identificación de activos de la información V1, TC-FT-31, Formato de Solicitud de Usuarios en Tecnología y en Sistemas de Información V6,  la Política de Tratamiento de datos Personales V2, Ley 1581 de 2012 y sus decretos reglamentarios, TC-FT-17 Autorización para el Trámite de Datos personales V2, los cuales son implementados para cumplir el objetivo trazado.
-Se evidencia en el Plan Estratégico de Talento Humano - PTEP, el Plan de Integridad en la vigencia 2024. Se evidencia el Plan de Gestión del Código de Integridad,  su aplicación, el cronograma de cumplimiento. 
- Se evidencia en el Portal web de la entidad en la parte superior el correo electrónico ¨Correo de Integridad: integridad@idiger.gov.co¨ mediante el cual se reciben denuncias de corrupción y se toman decisiones como medida de control definidas en el mapa de riesgos.
- En el marco del Comité Institucional de Coordinación de Control Interno - CICCI, durante la vigencia de 2024 se han realizado tres comités donde la Oficina de Control Interno ha llevado los resultados de las auditorías y los informes que realiza, con el fin de que la alta dirección realice los ajustes en la mejora y controles del Sistema de Control Interno.
- Guía para la administración de los riesgos de gestión, corrupción, estratégicos y de seguridad de la información del IDIGER - DE-GU-01 V12 y mapas de riesgos por proceso para la vigencia 2024. 
- Se adoptó los mapas de aseguramiento como un ejercicio de buenas prácticas en el marco del Modelo Integrado de Planeación y Gestión (MIPG), y se establecieron en la Guía para la Administración de Riesgos de Gestión, Corrupción, Estratégicos y de Seguridad de la Información Código DE-GU-01 Versión 12 del 11/05/2023 la Responsabilidad de la Primera, segunda y Tercera Línea de defensa en el IDIGER.
- El Comité Institucional de Coordinación de Control Interno adopta la Política de Administración de Riesgos del IDIGER el Resolución Interna 001 del 03/01/2024, la cual se estructuró bajo los requisitos de la Guía de Administración de Riesgos y el Diseño de Controles en Entidades Públicas del Departamento Administrativo de la Función Pública - DAFP, en sus versiones 4 y 6; y se contextualizó al entorno de la Entidad bajo la Guía para la administración de los riesgos de gestión, corrupción, estratégicos y de seguridad de la información del IDIGER - DE-GU-01 V12.
- Se cuenta con el Plan Estratégico Institucional (PEI) y el Plan de Acción Institucional (PAI), los cuales fueron aprobados y socializado su avance en el Comité Institucional de Gestión y Desempeño.
- Se evidencia el Cronograma del Plan Estratégico de Talento Humano PETH 2024 - V1, instrumento que permite desarrollar la Planeación Estratégica de Talento Humano conformado con 38 actividades y se encuentra el monitoreo de su cumplimiento por la Segunda Línea de Defensa
- Se realiza la evaluación en el aplicativo del Servicio Civil Evaluación del desempeño Laboral EDL-APP.
- Se realizan reportes de Ley, los cuales son elaborados bajo la estructura del Esquema de las Tres Líneas de Defensa (elaboración, monitoreo y seguimiento) donde se definen estándares de reporte, periodicidad y responsables frente a diferentes de la entidad.
- Con los resultados obtenidos de los informes realizados por la Oficina de Control Interno y la Oficina Asesora de Planeación,  la Alta Gerencia toma decisiones en tiempo real con el fin de garantizar el cumplimiento de las metas y objetivos establecidas en los Planes de Acción y estratégico del IDIGER en el 2024.
- Se evidencia que al interior de los tres (3)  Comités Institucionales de Coordinación de Control Interno de la vigencia 2024
</t>
  </si>
  <si>
    <t>Evaluación de riesgos</t>
  </si>
  <si>
    <t xml:space="preserve">- En el marco del Comité Institucional de Coordinación de Control Interno - CICCI, durante la vigencia de 2024 se han realizado tres comités donde la Oficina de Control Interno donde la Alta dirección realiza los ajustes en la mejora y controles de los posible actos de los riesgos de Corrupción.
- Desde la segunda línea de defensa mantienen una herramienta establecida en la Entidad para la administración de riesgos, donde los procesos realizan el análisis de su entorno, mediante metodologías como la DOFA y PESTEL. De esta manera, los responsables de los procesos identifican si son susceptibles de presentar eventos de corrupción. Con base en lo anterior, se realiza la identificación, valoración y tratamiento de los riesgos de corrupción, mediante la herramienta que cumple con la metodología establecida por el DAFP en su versión 4.
-Se cuenta con el manual de funciones y el manual de contratación de los colaboradores del IDIGER, el cual contiene sus responsabilidades que conducen a la mejora del Sistema de Control Interno. 
- La evaluación de los productos y servicios en los cuales participan los contratistas de apoyo, se encuentran enmarcados en el proceso de gestión contractual y responsabilidades de la supervisión.Asi mismo, se cuenta con acta de recibo a satisfaccion que se da a cada contratista al finalizar su contrato.
- La segunda línea de defensa mediante la Guía para la administración de los riesgos de gestión, corrupción, estratégicos y de seguridad de la información del IDIGER - DE-GU-01 V12, monitorea los factores internos y externos definidos para la entidad, y se realizan los ajustesde de los riesgos existentes.
- La OCI como tercera línea de defensa realiza los análisis correspondientes sobre actividades tercerizadas cuando aplica, en los informes de auditoría y de ley. Los informes se comunican a los miembros del CICCI. Los procesos estratégicos comunican a la Dirección General los riesgos asociados a la tercerizacion de actividades quien a su vez analiza los riesgos y efectúa las recomendaciones correspondientes.        
- La Alta Dirección en el Comité de CICCI continúa monitoreando los riesgos altos que pueden ser afectados por condiciones externas y afectan los objetivos estratégicos de la entidad. La Oficina Asesora de Planeación como segunda línea de defensa, realiza el acompañamiento a los procesos durante la definición o planificación de los mapas de riesgos y durante el monitoreo cuatrimestral, realizando en esta última etapa las retroalimentaciones a que hubiere lugar. La Oficina de Control Interno, realiza el debido seguimiento al mapa de riesgos de la entidad y elabora los debidos informes para la toma de deciones por la alta dirección.
</t>
  </si>
  <si>
    <t>Actividades de control</t>
  </si>
  <si>
    <t xml:space="preserve">* - Se evidencian controles en la gestión de la seguridad de la información e infraestructuras tecnológicas como Procedimientos, catálogos, actualizaciones de soportes, monitoreos de la red, la Política de Seguridad de la Información y mantenimiento de tecnologías.
- Se evidencian controles del proceso como la Política de Seguridad de la Información, formato de los Proveedores externos, productos y servicios Tecnológicos, Formato Ingreso Centros Cableado Data Center con el fin de asegurar la protección de los activos del IDIGER.
- Se verificaron y ajustaron los controles asociados a los riesgos de corrupción y de gestión, se formularon los respectivos planes de mejoramiento frente a las observaciones realizadas por la Oficina de Control Interno. Se les realiza monitoreo y seguimiento de manera cuatrimestral al diseño los controles de los riesgos, por parte de la Oficina Asesora de Planeación y la Oficina de Control Interno verifica el grado de ejecución de los controles establecidos.
- La  OCI realizó  seguimiento y evaluación a los riesgos de gestión, corrupción y otros durante el en lo recorrido de la vigencia 2024 y donde actualizaron los controles de los riesgos identificados por los procesos. Se encontró dos (2) observaciones:
OBSERVACIÓN No. 1:  Por incumplimiento de alguno de los criterios de identificación, valoración y tratamiento de los riesgos, correspondientes a los procesos con calificación de 0% en la evaluación de tercera línea de defensa. 
OBSERVACION No. 1: Por inefectividad en la gestión de los riesgos de corrupción correspondiente al primer cuatrimestre de 2024. 
- Para cumplir con los principios de segregación de funciones, se evidencian instrumentos de control como los formatos de actas de recibo a satisfacción, solicitud de usuarios de tecnología y la Matriz Romes Infraestructura con usuarios TICS para el personal de planta como los contratistas del IDIGER.
- La OCI evalúa de forma independiente los controles asociados a los procesos de externalización como contratos y convenios asociados al proceso TI, gestión administrativa entre otros, los resultados son comunicados a la línea estratégica.
- La OAP como segunda línea de defensa evalúa la actualización de procesos, procedimientos, políticas de operación, instructivos, manuales u otras herramientas para garantizar la aplicación adecuada de las principales actividades de control y comunica su estado a la línea estratégica. 
- Se evidencia que la Oficina de Planeación, como 2a línea de defensa, consolida información clave frente a la gestión del riesgo de corrupción de manera cuatrimestral. Se consolidó la información de la gestión de todos los riesgos identificados por la entidad en el mapa de riesgo. La Oficina Asesora de Planeación realiza acompañamiento a los procesos en la identificación y valoración de nuevos riesgos. 
- Se realizaron auditorías internas e Informes de Ley para verificar adecuación del diseño e implementación de controles establecidos en el PAA 2024. 
</t>
  </si>
  <si>
    <t>Información y comunicación</t>
  </si>
  <si>
    <t xml:space="preserve">*- Se evidencian desarrollos in house, (SAB, SIRE, Gestión de Aglomeraciones, SAB, Biblioteca Digital de Gestión de Riesgos de Bogotá, GEOPORTAL)  que permiten la recolección y aplicación de la información solicitada y entregada por el IDIGER. 
- Se evidencia que la entidad mantiene instrumentos que permiten mantener el inventario de información relevante (interno/externa) documentos con el registro de Activos de Información, y los usuarios del Activos. (TC-GU-02 Guía para la identificación de activos de información V1, TC-FT-138 Formato inventario de activos de información V1 (4) y el Instrumento_Evaluacion_MSPI_2024.
- Se evidencia que el IDIGER es productora de Información la cual es almacenada en aplicativos del SAB (Sistema de alerta de Bogotá), NUSE pára el seguimiento y registro de los eventos de emergencia que se ingresan en bitácora, se hacen uso de web services para facilitar la comunicación en la entidad. El IDIGER realiza su propio registro fotográfico y audiovisual de los eventos adelantados a nivel virtual y presencial mediante los cuales da cumplimiento en la consecución de metas y objetivos trazados durante la vigencia 2024.
- Se evidencia la Política de Tratamiento de Datos V2, Resolución No. 412 del 04/10/2023, Formatos de Control para el tratamiento de datos, solicitud de usuarios , Guía de Incidentes de Seguridad de la Información, el Plan de Continuidad de Negocios, instrumentos que permiten cumplir con el control de integridad, confidencialidad y disponibilidad de los datos e información definidos como relevantes en la entidad.
- Se tienen publicados los objetivos estratégicos, el Plan de Acción Institucional y el Plan Estratégico Institucional en la página web de la Entidad, para consulta tanto de funcionarios como de la comunidad en general.
- Durante la vigencia 2024 se implementó la actividad Tomate un Café con el Director, la cual se comunicó por los canales internos del Idiger y se realizaron seis sesiones contando con la participación de funcionarios y contratistas de la entidad.
- La entidad cuenta con el plan estratégico de comunicación y con el procedimiento CP-PD-11 Procedimiento Comunicación Interna y Externa V4, mediante los cuales se gestiona la comunicación interna efectiva.
- Se evidencia correos electrónicos mediante los cuales se facilita la comunicación interna efectiva al interior del IDIGER. 
- Se evidencian mecanismos de denuncia interna  para el tema de integridad y conflicto de interés mediante el correo integridad@idiger.gov.co así como denuncias en temas de corrupción a través del portal web https://www.idiger.gov.co/denuncia-actos-corrupcion, radicacionentradas@idiger.gov.co, comiteconvivencia@idiger.gov.co.
- La entidad cuenta con canales externos de comunicación garantizando la calidad y oportunidad en la atención de los trámites, OPA y servicios para la ciudadanía. Con el propósito de fortalecer la interlocución y comunicación efectiva entre el ciudadano y la entidad,  se hace uso de diferentes mecanismos de atención reconocidos por la entidad de cara a la ciudadanía, entre ellos se encuentran: 
-Canales presenciales
-Canales telefónicos
-Canal virtual y redes sociales
-Radicación Física y buzón de sugerencias.
- Además la entidad cuenta con el Menú Participa el cual  contiene información sobre los espacios, mecanismos y acciones que permiten la participación de los ciudadanos, usuarios y grupos de interés en el ciclo de la gestión pública, esto con el propósito de dinamizar la vinculación de la ciudadanía en las decisiones y acciones públicas del Instituto Distrital de Gestión de Riesgos y Cambio Climático – IDIGER, durante el diagnóstico, formulación, implementación, evaluación y seguimiento a la gestión institucional, o que son diseñados proactivamente para facilitar el ejercicio de este derecho.
- La entidad mantiene instrumentos como el Diagnóstico Integral de Archivos (DIAR) 2023 - V1,  El Plan Institucional de Archivos OPA,  desarrollo para interoperar con BTE Bogotá te escucha, permitiendo a la entidad tenerla informada y se aplican los controles por parte de Gestión Documental. La Oficina TICS realiza apoyo en las solicitudes que realizan las áreas desarrollando los aplicativos
- El área de Gestión Documental desarrollo el Procedimiento CP-PD-11 Procedimiento Comunicación Interna y Externa V4,  el cual da lineamiento del manejo de los documentos del IDIGER.
- Se cuenta con un Gestor de contenido en Liferay 6.2 community, dividido en tres (3) instancias (IDIGER, SIRE e INTRANET) las cuales están alojadas desde abril del 2021 en AWS, los contenidos son actualizados de acuerdo con los lineamientos del esquema publicación de información 2021 y los formatos, procedimiento, guía y manual contenidos en el Proceso Tecnologías de la Información y las Telecomunicaciones.
- Se evidencia caracterización de la Ciudadanía Vigencia 2022, cuyo objetivo es "Identiﬁcar las características de los usuarios o grupos de interés que interactuaron con la entidad mediante solicitudes orientación o peticiones a través del grupo atención a la ciudadanía en la vigencia de 2022".
- La entidad presenta los resultados de las encuestas de satisfacción aplicadas en las diferentes actividades de sensibilización y formación desarrolladas por el área de Educación e Investigación, Iniciativas con Participación Social y Comunitaria, el Equipo de Cambio Climático de la Subdirección para la Reducción del Riesgo y Adaptación al Cambio Climático del segundo semestre de 2023, al equipo directivo.
</t>
  </si>
  <si>
    <t xml:space="preserve">Monitoreo </t>
  </si>
  <si>
    <t xml:space="preserve">• Se realizaron tres (3) Comités de Coordinación de Control Interno en Cumplimiento del Decreto 648 de 2017.
- Desde la alta dirección se hace seguimiento al cumplimiento al PAA 2024. Asi mismo, al interior del equipo de la OCI, se realizan reuniones de autocontrol para hacer seguimiento a su cumplimiento.
- Se evidencia que desde la primera la Segunda Línea de Defensa (OAP) y la Tercera línea de defensa (OCI) se implementó la herramienta CHIE, que permite un control de las acciones de los planes de mejoramiento en ocasión a las Auditorías Internas y Externas del IDIGER, permitiendo a la alta Dirección mantener un control sobre las oportunidades de mejora al Sistema de Control Interno.
- Se realiza seguimiento a los planes de mejoramiento desde la Dirección General y se cuenta con tableros de control para evaluar en tiempo real, diferentes aspectos relevantes para la Entidad
- Durante la vigencia 2024, se han realizados seguimientos a las actividades establecidas en el Plan Anual de Auditorías, para lo anterior se desarrollaron 12 reuniones de autocontrol manteniendo el control de la ejecución y cumplimiento del plan.
- La entidad a través de las evaluaciones independientes tomó como criterios de evaluación los resultados de las evaluaciones externas realizadas por los entes de control
- Se realiza el monitoreo desde la segunda línea de defensa a los planes de mejoramiento formulados en las auditorias con los entes externos de control.
- Se evidencia el monitoreo a los Planes de Mejoramiento institucional y de entes de control por parte de la segunda linea de defensa y la alta dirección, mediante la cual se da lineamientos para su cumplimiento. A partir de los informes realizados por la Oficina de Control Interno y los entes de control externo se generan planes de mejoramiento tanto institucionales como externos, con el fin de contribuir al a determinar las desviaciones y alcanzar el logro de los objetivos y al mejoramiento del SCI de la entidad.
- Durante la vigencia 2024, se dió cumplimiento  a las políticas de reporte de informacion a través del Estatuto de Auditoría en donde se establecen las líneas de reporte de información de los resultados de las evaluciones independientes a la alta Dirección.
- Se evidencian informes que se realizaron a las PQRSD durante la vigencia 2024  de los meses de enero, febrero,marzo y abrilque son socializados al equipo directivo y funcionarios del IDIGER, donde se informa el estado de las solicitudes. Asi mismo, se evidencia el informe del I trimestre de 2024. socializado y publicado en el portal web de la entidad.
Se evidencian seguimientos trimestrales a los planes de mejoramiento producto tanto de la auditorías internas, las auditorías externas e informes de ley desde la tercera línea de defensa.
- En el link de transparencia del IDIGER, se evidencia todos los informes realizados por la Oficina de Control Interno, de acuerdo al Plan de Auditorías Vigencia 2024   el cual fue aprobado por el Comité de Coordinación de Control Interno y son reportados al Director y Comité Directivo para la toma de decisiones.
</t>
  </si>
  <si>
    <r>
      <t xml:space="preserve">El Sistema de Control Interno y sus componentes se encuentran presentes y funcionando en la vigencia 2024 así:
</t>
    </r>
    <r>
      <rPr>
        <b/>
        <sz val="10"/>
        <color theme="1"/>
        <rFont val="Arial"/>
        <family val="2"/>
      </rPr>
      <t>- El Componente Evaluación del Riesgo, presenta un 100% de cumplimiento.</t>
    </r>
    <r>
      <rPr>
        <sz val="10"/>
        <color theme="1"/>
        <rFont val="Arial"/>
        <family val="2"/>
      </rPr>
      <t xml:space="preserve">
</t>
    </r>
    <r>
      <rPr>
        <b/>
        <sz val="10"/>
        <color theme="1"/>
        <rFont val="Arial"/>
        <family val="2"/>
      </rPr>
      <t>- El Componente de Monitoreo, presenta un cumplimiento del 100%.</t>
    </r>
    <r>
      <rPr>
        <sz val="10"/>
        <color theme="1"/>
        <rFont val="Arial"/>
        <family val="2"/>
      </rPr>
      <t xml:space="preserve">
</t>
    </r>
    <r>
      <rPr>
        <b/>
        <sz val="10"/>
        <color theme="1"/>
        <rFont val="Arial"/>
        <family val="2"/>
      </rPr>
      <t xml:space="preserve">- El Componente Ambiente de Control, presenta un cumplimiento del 85%.
</t>
    </r>
    <r>
      <rPr>
        <sz val="10"/>
        <color theme="1"/>
        <rFont val="Arial"/>
        <family val="2"/>
      </rPr>
      <t xml:space="preserve">Se evidencia en el Plan Estratégico de Talento Humano 2024, el Plan de Integridad y el Plan de Gestión del Código de Integridad, su aplicación, el cronograma de cumplimiento. Así mismo, Resolución No. 333 de 16/11/2022 ¨Por la cual se deroga la Resolución No. 163 de 2021 y se conforma el Equipo de Gestores de Integridad del IDIGER¨. Se evidencia Cartilla ¨Código de Integridad Valores del Servicio  Público IDIGER - 2023¨ Se requiere desarrollar las actividades establecidas en el cronograma, y realizar informes mediante el cual se evalúen los resultados para que la alta dirección pueda tomar decisiones. 
</t>
    </r>
    <r>
      <rPr>
        <b/>
        <sz val="10"/>
        <color theme="1"/>
        <rFont val="Arial"/>
        <family val="2"/>
      </rPr>
      <t xml:space="preserve">- El Componente de Actividades de Control se mantuvo en el 88%.
</t>
    </r>
    <r>
      <rPr>
        <sz val="10"/>
        <color theme="1"/>
        <rFont val="Arial"/>
        <family val="2"/>
      </rPr>
      <t>Se evidencia que la entidad desarrolla actividades de control que mitigan  la ocurrencia de la materialización de los riesgos. Para la mejora en la construcción de los controles a los riesgos, la Oficina de Control Interno en los seguimientos realizados a los riesgos de gestión y corrupción, generó dos observaciones los cuales podrían generar el incumplimiento a los logros de los objetivos que forman parte integral de los procesos. 
La entidad debe asegurar el cumplimiento a lo establecido en el numeral 3.2.2 Valoración de los Controles – diseño de controles de la Guía para la administración del riesgo y el diseño de controles en entidades públicas Versión 4.</t>
    </r>
    <r>
      <rPr>
        <b/>
        <sz val="10"/>
        <color theme="1"/>
        <rFont val="Arial"/>
        <family val="2"/>
      </rPr>
      <t xml:space="preserve">
- El Componente de Información y Comunicación presenta un cumplimiento del 100%.
</t>
    </r>
    <r>
      <rPr>
        <sz val="10"/>
        <color theme="1"/>
        <rFont val="Arial"/>
        <family val="2"/>
      </rPr>
      <t xml:space="preserve">Los Componentes de Evaluación de Riesgos y Monitoreo durante el primer semestre de 2024 y de acuerdo con los soportes remitidos por los responsables, dan cuenta del avance, fortalecimiento y mantenimiento de los controles que permiten mantenerlos en un nivel óptimo. 
Para robustecer el Sistema de Control Interno, se recomienda continuar con la aplicación de las Políticas asociadas a las responsabilidades de la primera, segunda y tercera línea de defensa.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</si>
</sst>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0"/>
      <color theme="1"/>
      <name val="Aptos Narrow"/>
      <scheme val="minor"/>
    </font>
    <font>
      <sz val="10"/>
      <color theme="1"/>
      <name val="Arial"/>
      <family val="2"/>
    </font>
    <font>
      <b/>
      <sz val="20"/>
      <color theme="0"/>
      <name val="Arial Narrow"/>
      <family val="2"/>
    </font>
    <font>
      <b/>
      <sz val="11"/>
      <color theme="1"/>
      <name val="Arial Narrow"/>
      <family val="2"/>
    </font>
    <font>
      <sz val="10"/>
      <name val="Arial"/>
      <family val="2"/>
    </font>
    <font>
      <sz val="11"/>
      <color theme="1"/>
      <name val="Arial Narrow"/>
      <family val="2"/>
    </font>
    <font>
      <sz val="11"/>
      <color theme="0"/>
      <name val="Arial Narrow"/>
      <family val="2"/>
    </font>
    <font>
      <b/>
      <sz val="18"/>
      <color theme="0"/>
      <name val="Arial"/>
      <family val="2"/>
    </font>
    <font>
      <b/>
      <sz val="2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9"/>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8">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thin">
        <color rgb="FF000000"/>
      </top>
      <bottom style="hair">
        <color rgb="FF81829A"/>
      </bottom>
      <diagonal/>
    </border>
    <border>
      <left/>
      <right style="hair">
        <color rgb="FF81829A"/>
      </right>
      <top style="thin">
        <color rgb="FF000000"/>
      </top>
      <bottom style="hair">
        <color rgb="FF81829A"/>
      </bottom>
      <diagonal/>
    </border>
    <border>
      <left style="hair">
        <color rgb="FF81829A"/>
      </left>
      <right style="hair">
        <color rgb="FF81829A"/>
      </right>
      <top style="thin">
        <color rgb="FF000000"/>
      </top>
      <bottom style="hair">
        <color rgb="FF81829A"/>
      </bottom>
      <diagonal/>
    </border>
    <border>
      <left style="hair">
        <color rgb="FF81829A"/>
      </left>
      <right/>
      <top style="thin">
        <color rgb="FF000000"/>
      </top>
      <bottom style="thin">
        <color rgb="FF81829A"/>
      </bottom>
      <diagonal/>
    </border>
    <border>
      <left/>
      <right/>
      <top style="thin">
        <color rgb="FF000000"/>
      </top>
      <bottom style="thin">
        <color rgb="FF81829A"/>
      </bottom>
      <diagonal/>
    </border>
    <border>
      <left/>
      <right style="thin">
        <color rgb="FF81829A"/>
      </right>
      <top style="thin">
        <color rgb="FF000000"/>
      </top>
      <bottom style="thin">
        <color rgb="FF81829A"/>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hair">
        <color rgb="FF81829A"/>
      </left>
      <right style="hair">
        <color rgb="FF81829A"/>
      </right>
      <top style="hair">
        <color rgb="FF81829A"/>
      </top>
      <bottom style="thin">
        <color rgb="FF000000"/>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5">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5" fillId="2" borderId="0" xfId="0" applyFont="1" applyFill="1" applyAlignment="1">
      <alignment horizontal="center"/>
    </xf>
    <xf numFmtId="0" fontId="1" fillId="2" borderId="9" xfId="0" applyFont="1" applyFill="1" applyBorder="1"/>
    <xf numFmtId="0" fontId="2" fillId="3" borderId="14" xfId="0" applyFont="1" applyFill="1" applyBorder="1" applyAlignment="1">
      <alignment horizontal="center" vertical="center"/>
    </xf>
    <xf numFmtId="164" fontId="5" fillId="2" borderId="0" xfId="0" applyNumberFormat="1" applyFont="1" applyFill="1" applyAlignment="1">
      <alignment horizontal="center"/>
    </xf>
    <xf numFmtId="0" fontId="6" fillId="2" borderId="0" xfId="0" applyFont="1" applyFill="1" applyAlignment="1">
      <alignment vertical="center"/>
    </xf>
    <xf numFmtId="9" fontId="8" fillId="3" borderId="21" xfId="0" applyNumberFormat="1" applyFont="1" applyFill="1" applyBorder="1" applyAlignment="1">
      <alignment horizontal="center" vertical="center"/>
    </xf>
    <xf numFmtId="0" fontId="9" fillId="2" borderId="0" xfId="0" applyFont="1" applyFill="1" applyAlignment="1">
      <alignment horizontal="center" vertical="center"/>
    </xf>
    <xf numFmtId="0" fontId="10" fillId="2" borderId="0" xfId="0" applyFont="1" applyFill="1"/>
    <xf numFmtId="0" fontId="7"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vertical="center"/>
    </xf>
    <xf numFmtId="49" fontId="13" fillId="2" borderId="27" xfId="0" applyNumberFormat="1" applyFont="1" applyFill="1" applyBorder="1" applyAlignment="1">
      <alignment horizontal="center" vertical="center" wrapText="1"/>
    </xf>
    <xf numFmtId="49" fontId="1" fillId="2" borderId="0" xfId="0" applyNumberFormat="1" applyFont="1" applyFill="1" applyAlignment="1">
      <alignment horizontal="left" vertical="top" wrapText="1"/>
    </xf>
    <xf numFmtId="49" fontId="13" fillId="2" borderId="33"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0" fontId="14" fillId="2" borderId="0" xfId="0" applyFont="1" applyFill="1" applyAlignment="1">
      <alignment wrapText="1"/>
    </xf>
    <xf numFmtId="0" fontId="7" fillId="4" borderId="40" xfId="0" applyFont="1" applyFill="1" applyBorder="1" applyAlignment="1">
      <alignment horizontal="center" vertical="center" wrapText="1"/>
    </xf>
    <xf numFmtId="0" fontId="11" fillId="0" borderId="0" xfId="0" applyFont="1" applyAlignment="1">
      <alignment horizontal="center" vertical="center" wrapText="1"/>
    </xf>
    <xf numFmtId="0" fontId="15" fillId="4" borderId="4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0" fillId="2" borderId="0" xfId="0" applyFont="1" applyFill="1" applyAlignment="1">
      <alignment horizontal="center" vertical="center" wrapText="1"/>
    </xf>
    <xf numFmtId="0" fontId="15" fillId="3" borderId="41"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0" xfId="0" applyFont="1" applyFill="1" applyAlignment="1">
      <alignment horizontal="center" vertical="center" wrapText="1"/>
    </xf>
    <xf numFmtId="0" fontId="12" fillId="2" borderId="0" xfId="0" applyFont="1" applyFill="1" applyAlignment="1">
      <alignment wrapText="1"/>
    </xf>
    <xf numFmtId="0" fontId="17" fillId="0" borderId="0" xfId="0" applyFont="1" applyAlignment="1">
      <alignment horizontal="center" wrapText="1"/>
    </xf>
    <xf numFmtId="0" fontId="1" fillId="0" borderId="42" xfId="0" applyFont="1" applyBorder="1"/>
    <xf numFmtId="0" fontId="7" fillId="5" borderId="14" xfId="0" applyFont="1" applyFill="1" applyBorder="1" applyAlignment="1">
      <alignment horizontal="center" vertical="center" wrapText="1"/>
    </xf>
    <xf numFmtId="0" fontId="15"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18" fillId="6" borderId="14" xfId="0" applyNumberFormat="1" applyFont="1" applyFill="1" applyBorder="1" applyAlignment="1">
      <alignment horizontal="center" vertical="center"/>
    </xf>
    <xf numFmtId="0" fontId="19" fillId="0" borderId="43" xfId="0" applyFont="1" applyBorder="1" applyAlignment="1">
      <alignment vertical="top" wrapText="1"/>
    </xf>
    <xf numFmtId="0" fontId="11" fillId="0" borderId="0" xfId="0" applyFont="1" applyAlignment="1">
      <alignment vertical="center"/>
    </xf>
    <xf numFmtId="0" fontId="11" fillId="0" borderId="17" xfId="0" applyFont="1" applyBorder="1" applyAlignment="1">
      <alignment vertical="center"/>
    </xf>
    <xf numFmtId="0" fontId="11" fillId="0" borderId="17" xfId="0" applyFont="1" applyBorder="1" applyAlignment="1">
      <alignment horizontal="lef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Alignment="1">
      <alignment vertical="center"/>
    </xf>
    <xf numFmtId="0" fontId="1" fillId="0" borderId="0" xfId="0" applyFont="1" applyAlignment="1">
      <alignment horizontal="center"/>
    </xf>
    <xf numFmtId="0" fontId="1" fillId="0" borderId="14" xfId="0" applyFont="1" applyBorder="1"/>
    <xf numFmtId="0" fontId="1" fillId="0" borderId="43" xfId="0" applyFont="1" applyBorder="1"/>
    <xf numFmtId="0" fontId="1" fillId="0" borderId="0" xfId="0" applyFont="1" applyAlignment="1">
      <alignment horizontal="left"/>
    </xf>
    <xf numFmtId="0" fontId="1" fillId="0" borderId="14" xfId="0" applyFont="1" applyBorder="1" applyAlignment="1">
      <alignment horizontal="left"/>
    </xf>
    <xf numFmtId="0" fontId="7" fillId="7" borderId="14" xfId="0" applyFont="1" applyFill="1" applyBorder="1" applyAlignment="1">
      <alignment horizontal="center" vertical="center" wrapText="1"/>
    </xf>
    <xf numFmtId="0" fontId="1" fillId="0" borderId="17" xfId="0" applyFont="1" applyBorder="1"/>
    <xf numFmtId="0" fontId="7" fillId="3" borderId="14" xfId="0" applyFont="1" applyFill="1" applyBorder="1" applyAlignment="1">
      <alignment horizontal="center" vertical="center" wrapText="1"/>
    </xf>
    <xf numFmtId="0" fontId="19" fillId="0" borderId="43" xfId="0" applyFont="1" applyBorder="1" applyAlignment="1">
      <alignment horizontal="left" vertical="top"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19" fillId="0" borderId="44" xfId="0" applyFont="1" applyBorder="1" applyAlignment="1">
      <alignment horizontal="left" vertical="top" wrapText="1"/>
    </xf>
    <xf numFmtId="0" fontId="15" fillId="2" borderId="0" xfId="0" applyFont="1" applyFill="1" applyAlignment="1">
      <alignment vertical="center"/>
    </xf>
    <xf numFmtId="0" fontId="11" fillId="2" borderId="0" xfId="0" applyFont="1" applyFill="1" applyAlignment="1">
      <alignment horizontal="left" vertical="center"/>
    </xf>
    <xf numFmtId="0" fontId="20" fillId="2" borderId="0" xfId="0" applyFont="1" applyFill="1" applyAlignment="1">
      <alignment vertical="center"/>
    </xf>
    <xf numFmtId="0" fontId="20" fillId="2" borderId="0" xfId="0" applyFont="1" applyFill="1"/>
    <xf numFmtId="0" fontId="1" fillId="2" borderId="45" xfId="0" applyFont="1" applyFill="1" applyBorder="1"/>
    <xf numFmtId="0" fontId="1" fillId="2" borderId="46" xfId="0" applyFont="1" applyFill="1" applyBorder="1"/>
    <xf numFmtId="0" fontId="1" fillId="2" borderId="47" xfId="0" applyFont="1" applyFill="1" applyBorder="1"/>
    <xf numFmtId="49" fontId="12" fillId="2" borderId="31" xfId="0" applyNumberFormat="1" applyFont="1" applyFill="1" applyBorder="1" applyAlignment="1">
      <alignment horizontal="left" vertical="center" wrapText="1"/>
    </xf>
    <xf numFmtId="0" fontId="4" fillId="0" borderId="32" xfId="0" applyFont="1" applyBorder="1"/>
    <xf numFmtId="49" fontId="1" fillId="2" borderId="34" xfId="0" applyNumberFormat="1" applyFont="1" applyFill="1" applyBorder="1" applyAlignment="1">
      <alignment horizontal="left" vertical="top" wrapText="1"/>
    </xf>
    <xf numFmtId="0" fontId="4" fillId="0" borderId="35" xfId="0" applyFont="1" applyBorder="1"/>
    <xf numFmtId="0" fontId="4" fillId="0" borderId="36" xfId="0" applyFont="1" applyBorder="1"/>
    <xf numFmtId="49" fontId="12" fillId="2" borderId="37" xfId="0" applyNumberFormat="1" applyFont="1" applyFill="1" applyBorder="1" applyAlignment="1">
      <alignment horizontal="left" vertical="center" wrapText="1"/>
    </xf>
    <xf numFmtId="0" fontId="4" fillId="0" borderId="38" xfId="0" applyFont="1" applyBorder="1"/>
    <xf numFmtId="49" fontId="1" fillId="2" borderId="34" xfId="0" applyNumberFormat="1" applyFont="1" applyFill="1" applyBorder="1" applyAlignment="1">
      <alignment horizontal="left" vertical="center" wrapText="1"/>
    </xf>
    <xf numFmtId="0" fontId="2" fillId="3" borderId="5" xfId="0" applyFont="1" applyFill="1" applyBorder="1" applyAlignment="1">
      <alignment horizontal="center" vertical="center" wrapText="1"/>
    </xf>
    <xf numFmtId="0" fontId="4" fillId="0" borderId="10" xfId="0" applyFont="1" applyBorder="1"/>
    <xf numFmtId="0" fontId="3" fillId="2" borderId="6" xfId="0" applyFont="1" applyFill="1" applyBorder="1" applyAlignment="1">
      <alignment horizontal="center" vertical="center"/>
    </xf>
    <xf numFmtId="0" fontId="4" fillId="0" borderId="7" xfId="0" applyFont="1" applyBorder="1"/>
    <xf numFmtId="0" fontId="4" fillId="0" borderId="8" xfId="0" applyFont="1" applyBorder="1"/>
    <xf numFmtId="0" fontId="4" fillId="0" borderId="11" xfId="0" applyFont="1" applyBorder="1"/>
    <xf numFmtId="0" fontId="4" fillId="0" borderId="12" xfId="0" applyFont="1" applyBorder="1"/>
    <xf numFmtId="0" fontId="4" fillId="0" borderId="13" xfId="0" applyFont="1" applyBorder="1"/>
    <xf numFmtId="0" fontId="3" fillId="2" borderId="15" xfId="0" applyFont="1" applyFill="1" applyBorder="1" applyAlignment="1">
      <alignment horizontal="center" vertical="center"/>
    </xf>
    <xf numFmtId="0" fontId="4" fillId="0" borderId="16" xfId="0" applyFont="1" applyBorder="1"/>
    <xf numFmtId="0" fontId="4" fillId="0" borderId="17" xfId="0" applyFont="1" applyBorder="1"/>
    <xf numFmtId="0" fontId="7" fillId="3"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7" fillId="3" borderId="22" xfId="0" applyFont="1" applyFill="1" applyBorder="1" applyAlignment="1">
      <alignment horizontal="center" vertical="center"/>
    </xf>
    <xf numFmtId="0" fontId="4" fillId="0" borderId="23" xfId="0" applyFont="1" applyBorder="1"/>
    <xf numFmtId="0" fontId="4" fillId="0" borderId="24" xfId="0" applyFont="1" applyBorder="1"/>
    <xf numFmtId="49" fontId="12" fillId="2" borderId="25" xfId="0" applyNumberFormat="1" applyFont="1" applyFill="1" applyBorder="1" applyAlignment="1">
      <alignment horizontal="left" vertical="center" wrapText="1"/>
    </xf>
    <xf numFmtId="0" fontId="4" fillId="0" borderId="26" xfId="0" applyFont="1" applyBorder="1"/>
    <xf numFmtId="49" fontId="1" fillId="2" borderId="28" xfId="0" applyNumberFormat="1" applyFont="1" applyFill="1" applyBorder="1" applyAlignment="1">
      <alignment horizontal="left" vertical="center" wrapText="1"/>
    </xf>
    <xf numFmtId="0" fontId="4" fillId="0" borderId="29" xfId="0" applyFont="1" applyBorder="1"/>
    <xf numFmtId="0" fontId="4" fillId="0" borderId="30" xfId="0" applyFont="1" applyBorder="1"/>
  </cellXfs>
  <cellStyles count="1">
    <cellStyle name="Normal" xfId="0" builtinId="0"/>
  </cellStyles>
  <dxfs count="22">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5248275" cy="2390775"/>
    <xdr:pic>
      <xdr:nvPicPr>
        <xdr:cNvPr id="2" name="image1.png">
          <a:extLst>
            <a:ext uri="{FF2B5EF4-FFF2-40B4-BE49-F238E27FC236}">
              <a16:creationId xmlns:a16="http://schemas.microsoft.com/office/drawing/2014/main" id="{0C281F59-1A63-48D0-BB9C-5A9F2996FB32}"/>
            </a:ext>
          </a:extLst>
        </xdr:cNvPr>
        <xdr:cNvPicPr preferRelativeResize="0"/>
      </xdr:nvPicPr>
      <xdr:blipFill>
        <a:blip xmlns:r="http://schemas.openxmlformats.org/officeDocument/2006/relationships" r:embed="rId1" cstate="print"/>
        <a:stretch>
          <a:fillRect/>
        </a:stretch>
      </xdr:blipFill>
      <xdr:spPr>
        <a:xfrm>
          <a:off x="2609850" y="1685925"/>
          <a:ext cx="5248275"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VIGENCIA%202024\5.%20EVALUACI&#211;N_Y_SEGUIMIENTO\INFORMES%20DE%20LEY\INFORME%20SEMESTRAL%20SCI\I%20SEMESTRE%202024%20DILIGENCIADO%20Y%20FINAL\FINAL\Formato-informe-sci-parametrizado-final.xlsx" TargetMode="External"/><Relationship Id="rId1" Type="http://schemas.openxmlformats.org/officeDocument/2006/relationships/externalLinkPath" Target="Formato-informe-sci-parametrizado-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0.85416666666666663</v>
          </cell>
        </row>
        <row r="26">
          <cell r="N26">
            <v>1</v>
          </cell>
        </row>
        <row r="43">
          <cell r="N43">
            <v>0.875</v>
          </cell>
        </row>
        <row r="55">
          <cell r="N55">
            <v>1</v>
          </cell>
        </row>
        <row r="69">
          <cell r="N69">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AA73-2B72-4BF5-9267-173774ECA49D}">
  <dimension ref="A1:Z1000"/>
  <sheetViews>
    <sheetView tabSelected="1" topLeftCell="A19" zoomScale="70" zoomScaleNormal="70" workbookViewId="0">
      <selection activeCell="F20" sqref="F20:M20"/>
    </sheetView>
  </sheetViews>
  <sheetFormatPr baseColWidth="10" defaultColWidth="12.5703125" defaultRowHeight="15" customHeight="1" x14ac:dyDescent="0.25"/>
  <cols>
    <col min="1" max="1" width="3.140625" customWidth="1"/>
    <col min="2" max="2" width="3.42578125" customWidth="1"/>
    <col min="3" max="3" width="35.5703125" customWidth="1"/>
    <col min="4" max="4" width="2.5703125" customWidth="1"/>
    <col min="5" max="5" width="38.7109375" customWidth="1"/>
    <col min="6" max="6" width="10.85546875" customWidth="1"/>
    <col min="7" max="7" width="23.42578125" customWidth="1"/>
    <col min="8" max="8" width="7.5703125" customWidth="1"/>
    <col min="9" max="9" width="68.140625" customWidth="1"/>
    <col min="10" max="10" width="5.85546875" customWidth="1"/>
    <col min="11" max="11" width="28.140625" customWidth="1"/>
    <col min="12" max="12" width="4.28515625" customWidth="1"/>
    <col min="13" max="13" width="78.7109375" customWidth="1"/>
    <col min="14" max="14" width="5.85546875" customWidth="1"/>
    <col min="15" max="15" width="24.85546875" customWidth="1"/>
    <col min="16" max="16" width="7" customWidth="1"/>
    <col min="17" max="26" width="11.42578125" customWidth="1"/>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2"/>
      <c r="C2" s="3"/>
      <c r="D2" s="3"/>
      <c r="E2" s="3"/>
      <c r="F2" s="3"/>
      <c r="G2" s="3"/>
      <c r="H2" s="3"/>
      <c r="I2" s="3"/>
      <c r="J2" s="3"/>
      <c r="K2" s="3"/>
      <c r="L2" s="3"/>
      <c r="M2" s="3"/>
      <c r="N2" s="3"/>
      <c r="O2" s="3"/>
      <c r="P2" s="4"/>
      <c r="Q2" s="1"/>
      <c r="R2" s="1"/>
      <c r="S2" s="1"/>
      <c r="T2" s="1"/>
      <c r="U2" s="1"/>
      <c r="V2" s="1"/>
      <c r="W2" s="1"/>
      <c r="X2" s="1"/>
      <c r="Y2" s="1"/>
      <c r="Z2" s="1"/>
    </row>
    <row r="3" spans="1:26" ht="18" customHeight="1" x14ac:dyDescent="0.3">
      <c r="A3" s="1"/>
      <c r="B3" s="5"/>
      <c r="C3" s="1"/>
      <c r="D3" s="1"/>
      <c r="E3" s="73" t="s">
        <v>0</v>
      </c>
      <c r="F3" s="75" t="s">
        <v>1</v>
      </c>
      <c r="G3" s="76"/>
      <c r="H3" s="76"/>
      <c r="I3" s="76"/>
      <c r="J3" s="76"/>
      <c r="K3" s="76"/>
      <c r="L3" s="76"/>
      <c r="M3" s="77"/>
      <c r="N3" s="6"/>
      <c r="O3" s="6"/>
      <c r="P3" s="7"/>
      <c r="Q3" s="1"/>
      <c r="R3" s="1"/>
      <c r="S3" s="1"/>
      <c r="T3" s="1"/>
      <c r="U3" s="1"/>
      <c r="V3" s="1"/>
      <c r="W3" s="1"/>
      <c r="X3" s="1"/>
      <c r="Y3" s="1"/>
      <c r="Z3" s="1"/>
    </row>
    <row r="4" spans="1:26" ht="18" customHeight="1" x14ac:dyDescent="0.3">
      <c r="A4" s="1"/>
      <c r="B4" s="5"/>
      <c r="C4" s="1"/>
      <c r="D4" s="1"/>
      <c r="E4" s="74"/>
      <c r="F4" s="78"/>
      <c r="G4" s="79"/>
      <c r="H4" s="79"/>
      <c r="I4" s="79"/>
      <c r="J4" s="79"/>
      <c r="K4" s="79"/>
      <c r="L4" s="79"/>
      <c r="M4" s="80"/>
      <c r="N4" s="6"/>
      <c r="O4" s="6"/>
      <c r="P4" s="7"/>
      <c r="Q4" s="1"/>
      <c r="R4" s="1"/>
      <c r="S4" s="1"/>
      <c r="T4" s="1"/>
      <c r="U4" s="1"/>
      <c r="V4" s="1"/>
      <c r="W4" s="1"/>
      <c r="X4" s="1"/>
      <c r="Y4" s="1"/>
      <c r="Z4" s="1"/>
    </row>
    <row r="5" spans="1:26" ht="41.25" customHeight="1" x14ac:dyDescent="0.3">
      <c r="A5" s="1"/>
      <c r="B5" s="5"/>
      <c r="C5" s="1"/>
      <c r="D5" s="1"/>
      <c r="E5" s="8" t="s">
        <v>2</v>
      </c>
      <c r="F5" s="81" t="s">
        <v>3</v>
      </c>
      <c r="G5" s="82"/>
      <c r="H5" s="82"/>
      <c r="I5" s="82"/>
      <c r="J5" s="82"/>
      <c r="K5" s="82"/>
      <c r="L5" s="82"/>
      <c r="M5" s="83"/>
      <c r="N5" s="9"/>
      <c r="O5" s="9"/>
      <c r="P5" s="7"/>
      <c r="Q5" s="1"/>
      <c r="R5" s="1"/>
      <c r="S5" s="1"/>
      <c r="T5" s="1"/>
      <c r="U5" s="1"/>
      <c r="V5" s="1"/>
      <c r="W5" s="1"/>
      <c r="X5" s="1"/>
      <c r="Y5" s="1"/>
      <c r="Z5" s="1"/>
    </row>
    <row r="6" spans="1:26" ht="18" customHeight="1" thickBot="1" x14ac:dyDescent="0.35">
      <c r="A6" s="1"/>
      <c r="B6" s="5"/>
      <c r="C6" s="1"/>
      <c r="D6" s="1"/>
      <c r="E6" s="10"/>
      <c r="F6" s="9"/>
      <c r="G6" s="9"/>
      <c r="H6" s="9"/>
      <c r="I6" s="9"/>
      <c r="J6" s="9"/>
      <c r="K6" s="9"/>
      <c r="L6" s="9"/>
      <c r="M6" s="1"/>
      <c r="N6" s="1"/>
      <c r="O6" s="1"/>
      <c r="P6" s="7"/>
      <c r="Q6" s="1"/>
      <c r="R6" s="1"/>
      <c r="S6" s="1"/>
      <c r="T6" s="1"/>
      <c r="U6" s="1"/>
      <c r="V6" s="1"/>
      <c r="W6" s="1"/>
      <c r="X6" s="1"/>
      <c r="Y6" s="1"/>
      <c r="Z6" s="1"/>
    </row>
    <row r="7" spans="1:26" ht="93" customHeight="1" thickBot="1" x14ac:dyDescent="0.3">
      <c r="A7" s="1"/>
      <c r="B7" s="5"/>
      <c r="C7" s="1"/>
      <c r="D7" s="1"/>
      <c r="E7" s="1"/>
      <c r="F7" s="1"/>
      <c r="G7" s="1"/>
      <c r="H7" s="1"/>
      <c r="I7" s="84" t="s">
        <v>4</v>
      </c>
      <c r="J7" s="85"/>
      <c r="K7" s="86"/>
      <c r="L7" s="1"/>
      <c r="M7" s="11">
        <f>+AVERAGE(G25,G27,G29,G31,G33)</f>
        <v>0.94583333333333319</v>
      </c>
      <c r="N7" s="12"/>
      <c r="O7" s="12"/>
      <c r="P7" s="7"/>
      <c r="Q7" s="1"/>
      <c r="R7" s="1"/>
      <c r="S7" s="1"/>
      <c r="T7" s="1"/>
      <c r="U7" s="1"/>
      <c r="V7" s="1"/>
      <c r="W7" s="1"/>
      <c r="X7" s="1"/>
      <c r="Y7" s="1"/>
      <c r="Z7" s="1"/>
    </row>
    <row r="8" spans="1:26" ht="18" customHeight="1" x14ac:dyDescent="0.25">
      <c r="A8" s="1"/>
      <c r="B8" s="5"/>
      <c r="C8" s="1"/>
      <c r="D8" s="1"/>
      <c r="E8" s="1"/>
      <c r="F8" s="1"/>
      <c r="G8" s="1"/>
      <c r="H8" s="1"/>
      <c r="I8" s="1"/>
      <c r="J8" s="1"/>
      <c r="K8" s="1"/>
      <c r="L8" s="1"/>
      <c r="M8" s="13"/>
      <c r="N8" s="13"/>
      <c r="O8" s="13"/>
      <c r="P8" s="7"/>
      <c r="Q8" s="1"/>
      <c r="R8" s="1"/>
      <c r="S8" s="1"/>
      <c r="T8" s="1"/>
      <c r="U8" s="1"/>
      <c r="V8" s="1"/>
      <c r="W8" s="1"/>
      <c r="X8" s="1"/>
      <c r="Y8" s="1"/>
      <c r="Z8" s="1"/>
    </row>
    <row r="9" spans="1:26" ht="18" customHeight="1" x14ac:dyDescent="0.25">
      <c r="A9" s="1"/>
      <c r="B9" s="5"/>
      <c r="C9" s="1"/>
      <c r="D9" s="1"/>
      <c r="E9" s="1"/>
      <c r="F9" s="1"/>
      <c r="G9" s="1"/>
      <c r="H9" s="1"/>
      <c r="I9" s="1"/>
      <c r="J9" s="1"/>
      <c r="K9" s="1"/>
      <c r="L9" s="1"/>
      <c r="M9" s="1"/>
      <c r="N9" s="1"/>
      <c r="O9" s="1"/>
      <c r="P9" s="7"/>
      <c r="Q9" s="1"/>
      <c r="R9" s="1"/>
      <c r="S9" s="1"/>
      <c r="T9" s="1"/>
      <c r="U9" s="1"/>
      <c r="V9" s="1"/>
      <c r="W9" s="1"/>
      <c r="X9" s="1"/>
      <c r="Y9" s="1"/>
      <c r="Z9" s="1"/>
    </row>
    <row r="10" spans="1:26" ht="12.75" customHeight="1" x14ac:dyDescent="0.25">
      <c r="A10" s="1"/>
      <c r="B10" s="5"/>
      <c r="C10" s="1"/>
      <c r="D10" s="1"/>
      <c r="E10" s="1"/>
      <c r="F10" s="1"/>
      <c r="G10" s="1"/>
      <c r="H10" s="1"/>
      <c r="I10" s="1"/>
      <c r="J10" s="1"/>
      <c r="K10" s="1"/>
      <c r="L10" s="1"/>
      <c r="M10" s="1"/>
      <c r="N10" s="1"/>
      <c r="O10" s="1"/>
      <c r="P10" s="7"/>
      <c r="Q10" s="1"/>
      <c r="R10" s="1"/>
      <c r="S10" s="1"/>
      <c r="T10" s="1"/>
      <c r="U10" s="1"/>
      <c r="V10" s="1"/>
      <c r="W10" s="1"/>
      <c r="X10" s="1"/>
      <c r="Y10" s="1"/>
      <c r="Z10" s="1"/>
    </row>
    <row r="11" spans="1:26" ht="12.75" customHeight="1" x14ac:dyDescent="0.25">
      <c r="A11" s="1"/>
      <c r="B11" s="5"/>
      <c r="C11" s="1"/>
      <c r="D11" s="1"/>
      <c r="E11" s="1"/>
      <c r="F11" s="1"/>
      <c r="G11" s="1"/>
      <c r="H11" s="1"/>
      <c r="I11" s="1"/>
      <c r="J11" s="1"/>
      <c r="K11" s="1"/>
      <c r="L11" s="1"/>
      <c r="M11" s="1"/>
      <c r="N11" s="1"/>
      <c r="O11" s="1"/>
      <c r="P11" s="7"/>
      <c r="Q11" s="1"/>
      <c r="R11" s="1"/>
      <c r="S11" s="1"/>
      <c r="T11" s="1"/>
      <c r="U11" s="1"/>
      <c r="V11" s="1"/>
      <c r="W11" s="1"/>
      <c r="X11" s="1"/>
      <c r="Y11" s="1"/>
      <c r="Z11" s="1"/>
    </row>
    <row r="12" spans="1:26" ht="12.75" customHeight="1" x14ac:dyDescent="0.25">
      <c r="A12" s="1"/>
      <c r="B12" s="5"/>
      <c r="C12" s="1"/>
      <c r="D12" s="1"/>
      <c r="E12" s="1"/>
      <c r="F12" s="1"/>
      <c r="G12" s="1"/>
      <c r="H12" s="1"/>
      <c r="I12" s="1"/>
      <c r="J12" s="1"/>
      <c r="K12" s="1"/>
      <c r="L12" s="1"/>
      <c r="M12" s="1"/>
      <c r="N12" s="1"/>
      <c r="O12" s="1"/>
      <c r="P12" s="7"/>
      <c r="Q12" s="1"/>
      <c r="R12" s="1"/>
      <c r="S12" s="1"/>
      <c r="T12" s="1"/>
      <c r="U12" s="1"/>
      <c r="V12" s="1"/>
      <c r="W12" s="1"/>
      <c r="X12" s="1"/>
      <c r="Y12" s="1"/>
      <c r="Z12" s="1"/>
    </row>
    <row r="13" spans="1:26" ht="12.75" customHeight="1" x14ac:dyDescent="0.25">
      <c r="A13" s="1"/>
      <c r="B13" s="5"/>
      <c r="C13" s="1"/>
      <c r="D13" s="1"/>
      <c r="E13" s="1"/>
      <c r="F13" s="1"/>
      <c r="G13" s="1"/>
      <c r="H13" s="1"/>
      <c r="I13" s="1"/>
      <c r="J13" s="1"/>
      <c r="K13" s="1"/>
      <c r="L13" s="1"/>
      <c r="M13" s="1"/>
      <c r="N13" s="1"/>
      <c r="O13" s="1"/>
      <c r="P13" s="7"/>
      <c r="Q13" s="1"/>
      <c r="R13" s="1"/>
      <c r="S13" s="1"/>
      <c r="T13" s="1"/>
      <c r="U13" s="1"/>
      <c r="V13" s="1"/>
      <c r="W13" s="1"/>
      <c r="X13" s="1"/>
      <c r="Y13" s="1"/>
      <c r="Z13" s="1"/>
    </row>
    <row r="14" spans="1:26" ht="12.75" customHeight="1" x14ac:dyDescent="0.25">
      <c r="A14" s="1"/>
      <c r="B14" s="5"/>
      <c r="C14" s="1"/>
      <c r="D14" s="1"/>
      <c r="E14" s="1"/>
      <c r="F14" s="1"/>
      <c r="G14" s="1"/>
      <c r="H14" s="1"/>
      <c r="I14" s="1"/>
      <c r="J14" s="1"/>
      <c r="K14" s="1"/>
      <c r="L14" s="1"/>
      <c r="M14" s="1"/>
      <c r="N14" s="1"/>
      <c r="O14" s="1"/>
      <c r="P14" s="7"/>
      <c r="Q14" s="1"/>
      <c r="R14" s="1"/>
      <c r="S14" s="1"/>
      <c r="T14" s="1"/>
      <c r="U14" s="1"/>
      <c r="V14" s="1"/>
      <c r="W14" s="1"/>
      <c r="X14" s="1"/>
      <c r="Y14" s="1"/>
      <c r="Z14" s="1"/>
    </row>
    <row r="15" spans="1:26" ht="12.75" customHeight="1" x14ac:dyDescent="0.25">
      <c r="A15" s="1"/>
      <c r="B15" s="5"/>
      <c r="C15" s="1"/>
      <c r="D15" s="1"/>
      <c r="E15" s="1"/>
      <c r="F15" s="1"/>
      <c r="G15" s="1"/>
      <c r="H15" s="1"/>
      <c r="I15" s="1"/>
      <c r="J15" s="1"/>
      <c r="K15" s="1"/>
      <c r="L15" s="1"/>
      <c r="M15" s="1"/>
      <c r="N15" s="1"/>
      <c r="O15" s="1"/>
      <c r="P15" s="7"/>
      <c r="Q15" s="1"/>
      <c r="R15" s="1"/>
      <c r="S15" s="1"/>
      <c r="T15" s="1"/>
      <c r="U15" s="1"/>
      <c r="V15" s="1"/>
      <c r="W15" s="1"/>
      <c r="X15" s="1"/>
      <c r="Y15" s="1"/>
      <c r="Z15" s="1"/>
    </row>
    <row r="16" spans="1:26" ht="12.75" customHeight="1" x14ac:dyDescent="0.25">
      <c r="A16" s="1"/>
      <c r="B16" s="5"/>
      <c r="C16" s="1"/>
      <c r="D16" s="1"/>
      <c r="E16" s="1"/>
      <c r="F16" s="1"/>
      <c r="G16" s="1"/>
      <c r="H16" s="1"/>
      <c r="I16" s="1"/>
      <c r="J16" s="1"/>
      <c r="K16" s="1"/>
      <c r="L16" s="1"/>
      <c r="M16" s="1"/>
      <c r="N16" s="1"/>
      <c r="O16" s="1"/>
      <c r="P16" s="7"/>
      <c r="Q16" s="1"/>
      <c r="R16" s="1"/>
      <c r="S16" s="1"/>
      <c r="T16" s="1"/>
      <c r="U16" s="1"/>
      <c r="V16" s="1"/>
      <c r="W16" s="1"/>
      <c r="X16" s="1"/>
      <c r="Y16" s="1"/>
      <c r="Z16" s="1"/>
    </row>
    <row r="17" spans="1:26" ht="22.5" customHeight="1" x14ac:dyDescent="0.25">
      <c r="A17" s="1"/>
      <c r="B17" s="5"/>
      <c r="C17" s="87" t="s">
        <v>5</v>
      </c>
      <c r="D17" s="88"/>
      <c r="E17" s="88"/>
      <c r="F17" s="88"/>
      <c r="G17" s="88"/>
      <c r="H17" s="88"/>
      <c r="I17" s="88"/>
      <c r="J17" s="88"/>
      <c r="K17" s="88"/>
      <c r="L17" s="88"/>
      <c r="M17" s="89"/>
      <c r="N17" s="14"/>
      <c r="O17" s="14"/>
      <c r="P17" s="7"/>
      <c r="Q17" s="1"/>
      <c r="R17" s="1"/>
      <c r="S17" s="1"/>
      <c r="T17" s="1"/>
      <c r="U17" s="1"/>
      <c r="V17" s="1"/>
      <c r="W17" s="1"/>
      <c r="X17" s="1"/>
      <c r="Y17" s="1"/>
      <c r="Z17" s="1"/>
    </row>
    <row r="18" spans="1:26" ht="15.75" customHeight="1" x14ac:dyDescent="0.25">
      <c r="A18" s="1"/>
      <c r="B18" s="5"/>
      <c r="C18" s="15"/>
      <c r="D18" s="15"/>
      <c r="E18" s="15"/>
      <c r="F18" s="15"/>
      <c r="G18" s="15"/>
      <c r="H18" s="15"/>
      <c r="I18" s="15"/>
      <c r="J18" s="15"/>
      <c r="K18" s="15"/>
      <c r="L18" s="15"/>
      <c r="M18" s="15"/>
      <c r="N18" s="16"/>
      <c r="O18" s="16"/>
      <c r="P18" s="7"/>
      <c r="Q18" s="1"/>
      <c r="R18" s="1"/>
      <c r="S18" s="1"/>
      <c r="T18" s="1"/>
      <c r="U18" s="1"/>
      <c r="V18" s="1"/>
      <c r="W18" s="1"/>
      <c r="X18" s="1"/>
      <c r="Y18" s="1"/>
      <c r="Z18" s="1"/>
    </row>
    <row r="19" spans="1:26" ht="127.5" customHeight="1" x14ac:dyDescent="0.25">
      <c r="A19" s="1"/>
      <c r="B19" s="5"/>
      <c r="C19" s="90" t="s">
        <v>6</v>
      </c>
      <c r="D19" s="91"/>
      <c r="E19" s="17" t="s">
        <v>7</v>
      </c>
      <c r="F19" s="92" t="s">
        <v>8</v>
      </c>
      <c r="G19" s="93"/>
      <c r="H19" s="93"/>
      <c r="I19" s="93"/>
      <c r="J19" s="93"/>
      <c r="K19" s="93"/>
      <c r="L19" s="93"/>
      <c r="M19" s="94"/>
      <c r="N19" s="18"/>
      <c r="O19" s="18"/>
      <c r="P19" s="7"/>
      <c r="Q19" s="1"/>
      <c r="R19" s="1"/>
      <c r="S19" s="1"/>
      <c r="T19" s="1"/>
      <c r="U19" s="1"/>
      <c r="V19" s="1"/>
      <c r="W19" s="1"/>
      <c r="X19" s="1"/>
      <c r="Y19" s="1"/>
      <c r="Z19" s="1"/>
    </row>
    <row r="20" spans="1:26" ht="202.5" customHeight="1" x14ac:dyDescent="0.25">
      <c r="A20" s="1"/>
      <c r="B20" s="5"/>
      <c r="C20" s="65" t="s">
        <v>9</v>
      </c>
      <c r="D20" s="66"/>
      <c r="E20" s="19" t="s">
        <v>7</v>
      </c>
      <c r="F20" s="67" t="s">
        <v>29</v>
      </c>
      <c r="G20" s="68"/>
      <c r="H20" s="68"/>
      <c r="I20" s="68"/>
      <c r="J20" s="68"/>
      <c r="K20" s="68"/>
      <c r="L20" s="68"/>
      <c r="M20" s="69"/>
      <c r="N20" s="18"/>
      <c r="O20" s="18"/>
      <c r="P20" s="7"/>
      <c r="Q20" s="1"/>
      <c r="R20" s="1"/>
      <c r="S20" s="1"/>
      <c r="T20" s="1"/>
      <c r="U20" s="1"/>
      <c r="V20" s="1"/>
      <c r="W20" s="1"/>
      <c r="X20" s="1"/>
      <c r="Y20" s="1"/>
      <c r="Z20" s="1"/>
    </row>
    <row r="21" spans="1:26" ht="143.25" customHeight="1" x14ac:dyDescent="0.25">
      <c r="A21" s="1"/>
      <c r="B21" s="5"/>
      <c r="C21" s="70" t="s">
        <v>10</v>
      </c>
      <c r="D21" s="71"/>
      <c r="E21" s="20" t="s">
        <v>7</v>
      </c>
      <c r="F21" s="72" t="s">
        <v>11</v>
      </c>
      <c r="G21" s="68"/>
      <c r="H21" s="68"/>
      <c r="I21" s="68"/>
      <c r="J21" s="68"/>
      <c r="K21" s="68"/>
      <c r="L21" s="68"/>
      <c r="M21" s="69"/>
      <c r="N21" s="18"/>
      <c r="O21" s="18"/>
      <c r="P21" s="7"/>
      <c r="Q21" s="1"/>
      <c r="R21" s="1"/>
      <c r="S21" s="1"/>
      <c r="T21" s="1"/>
      <c r="U21" s="1"/>
      <c r="V21" s="1"/>
      <c r="W21" s="1"/>
      <c r="X21" s="1"/>
      <c r="Y21" s="1"/>
      <c r="Z21" s="1"/>
    </row>
    <row r="22" spans="1:26" ht="66" customHeight="1" thickBot="1" x14ac:dyDescent="0.3">
      <c r="A22" s="1"/>
      <c r="B22" s="5"/>
      <c r="C22" s="1"/>
      <c r="D22" s="1"/>
      <c r="E22" s="1"/>
      <c r="F22" s="1"/>
      <c r="G22" s="21"/>
      <c r="H22" s="1"/>
      <c r="I22" s="1"/>
      <c r="J22" s="1"/>
      <c r="K22" s="1"/>
      <c r="L22" s="1"/>
      <c r="M22" s="1"/>
      <c r="N22" s="1"/>
      <c r="O22" s="1"/>
      <c r="P22" s="7"/>
      <c r="Q22" s="1"/>
      <c r="R22" s="1"/>
      <c r="S22" s="1"/>
      <c r="T22" s="1"/>
      <c r="U22" s="1"/>
      <c r="V22" s="1"/>
      <c r="W22" s="1"/>
      <c r="X22" s="1"/>
      <c r="Y22" s="1"/>
      <c r="Z22" s="1"/>
    </row>
    <row r="23" spans="1:26" ht="102.75" customHeight="1" thickBot="1" x14ac:dyDescent="0.3">
      <c r="A23" s="1"/>
      <c r="B23" s="5"/>
      <c r="C23" s="22" t="s">
        <v>12</v>
      </c>
      <c r="D23" s="23"/>
      <c r="E23" s="24" t="s">
        <v>13</v>
      </c>
      <c r="F23" s="23"/>
      <c r="G23" s="24" t="s">
        <v>14</v>
      </c>
      <c r="H23" s="23"/>
      <c r="I23" s="25" t="s">
        <v>15</v>
      </c>
      <c r="J23" s="26"/>
      <c r="K23" s="27" t="s">
        <v>16</v>
      </c>
      <c r="L23" s="26"/>
      <c r="M23" s="28" t="s">
        <v>17</v>
      </c>
      <c r="N23" s="26"/>
      <c r="O23" s="29" t="s">
        <v>18</v>
      </c>
      <c r="P23" s="7"/>
      <c r="Q23" s="30"/>
      <c r="R23" s="1"/>
      <c r="S23" s="1"/>
      <c r="T23" s="1"/>
      <c r="U23" s="1"/>
      <c r="V23" s="1"/>
      <c r="W23" s="1"/>
      <c r="X23" s="1"/>
      <c r="Y23" s="1"/>
      <c r="Z23" s="1"/>
    </row>
    <row r="24" spans="1:26" ht="6.75" customHeight="1" x14ac:dyDescent="0.35">
      <c r="A24" s="1"/>
      <c r="B24" s="5"/>
      <c r="C24" s="31"/>
      <c r="I24" s="32"/>
      <c r="K24" s="32"/>
      <c r="P24" s="7"/>
      <c r="Q24" s="1"/>
      <c r="R24" s="1"/>
      <c r="S24" s="1"/>
      <c r="T24" s="1"/>
      <c r="U24" s="1"/>
      <c r="V24" s="1"/>
      <c r="W24" s="1"/>
      <c r="X24" s="1"/>
      <c r="Y24" s="1"/>
      <c r="Z24" s="1"/>
    </row>
    <row r="25" spans="1:26" ht="409.6" customHeight="1" x14ac:dyDescent="0.25">
      <c r="A25" s="1"/>
      <c r="B25" s="5"/>
      <c r="C25" s="33" t="s">
        <v>19</v>
      </c>
      <c r="D25" s="34"/>
      <c r="E25" s="35" t="str">
        <f>+IF([1]Hoja1!$N$2&gt;=0.5,"Si","No")</f>
        <v>Si</v>
      </c>
      <c r="F25" s="36"/>
      <c r="G25" s="37">
        <f>+[1]Hoja1!N2</f>
        <v>0.85416666666666663</v>
      </c>
      <c r="H25" s="36"/>
      <c r="I25" s="38" t="s">
        <v>20</v>
      </c>
      <c r="J25" s="39"/>
      <c r="K25" s="37">
        <v>0</v>
      </c>
      <c r="L25" s="40"/>
      <c r="M25" s="41"/>
      <c r="N25" s="42"/>
      <c r="O25" s="43">
        <f>G25-K25</f>
        <v>0.85416666666666663</v>
      </c>
      <c r="P25" s="44"/>
      <c r="Q25" s="45"/>
      <c r="R25" s="45"/>
      <c r="S25" s="45"/>
      <c r="T25" s="45"/>
      <c r="U25" s="45"/>
      <c r="V25" s="45"/>
      <c r="W25" s="1"/>
      <c r="X25" s="1"/>
      <c r="Y25" s="1"/>
      <c r="Z25" s="1"/>
    </row>
    <row r="26" spans="1:26" ht="6.75" customHeight="1" x14ac:dyDescent="0.35">
      <c r="A26" s="1"/>
      <c r="B26" s="5"/>
      <c r="C26" s="31"/>
      <c r="E26" s="46"/>
      <c r="G26" s="47"/>
      <c r="I26" s="48"/>
      <c r="K26" s="32"/>
      <c r="M26" s="49"/>
      <c r="N26" s="49"/>
      <c r="O26" s="50"/>
      <c r="P26" s="7"/>
      <c r="Q26" s="1"/>
      <c r="R26" s="1"/>
      <c r="S26" s="1"/>
      <c r="T26" s="1"/>
      <c r="U26" s="1"/>
      <c r="V26" s="1"/>
      <c r="W26" s="1"/>
      <c r="X26" s="1"/>
      <c r="Y26" s="1"/>
      <c r="Z26" s="1"/>
    </row>
    <row r="27" spans="1:26" ht="362.25" customHeight="1" x14ac:dyDescent="0.25">
      <c r="A27" s="1"/>
      <c r="B27" s="5"/>
      <c r="C27" s="51" t="s">
        <v>21</v>
      </c>
      <c r="D27" s="34"/>
      <c r="E27" s="35" t="str">
        <f>+IF([1]Hoja1!$N$26&gt;=0.5,"Si","No")</f>
        <v>Si</v>
      </c>
      <c r="G27" s="37">
        <f>+[1]Hoja1!N26</f>
        <v>1</v>
      </c>
      <c r="I27" s="38" t="s">
        <v>22</v>
      </c>
      <c r="K27" s="37">
        <v>0</v>
      </c>
      <c r="L27" s="52"/>
      <c r="M27" s="41"/>
      <c r="N27" s="42"/>
      <c r="O27" s="43">
        <f>G27-K27</f>
        <v>1</v>
      </c>
      <c r="P27" s="7"/>
      <c r="Q27" s="1"/>
      <c r="R27" s="1"/>
      <c r="S27" s="1"/>
      <c r="T27" s="1"/>
      <c r="U27" s="1"/>
      <c r="V27" s="1"/>
      <c r="W27" s="1"/>
      <c r="X27" s="1"/>
      <c r="Y27" s="1"/>
      <c r="Z27" s="1"/>
    </row>
    <row r="28" spans="1:26" ht="6.75" customHeight="1" x14ac:dyDescent="0.35">
      <c r="A28" s="1"/>
      <c r="B28" s="5"/>
      <c r="C28" s="31"/>
      <c r="E28" s="46"/>
      <c r="G28" s="47"/>
      <c r="I28" s="48"/>
      <c r="K28" s="32">
        <v>0</v>
      </c>
      <c r="M28" s="49"/>
      <c r="N28" s="49"/>
      <c r="O28" s="50"/>
      <c r="P28" s="7"/>
      <c r="Q28" s="1"/>
      <c r="R28" s="1"/>
      <c r="S28" s="1"/>
      <c r="T28" s="1"/>
      <c r="U28" s="1"/>
      <c r="V28" s="1"/>
      <c r="W28" s="1"/>
      <c r="X28" s="1"/>
      <c r="Y28" s="1"/>
      <c r="Z28" s="1"/>
    </row>
    <row r="29" spans="1:26" ht="385.5" customHeight="1" x14ac:dyDescent="0.25">
      <c r="A29" s="1"/>
      <c r="B29" s="5"/>
      <c r="C29" s="53" t="s">
        <v>23</v>
      </c>
      <c r="D29" s="34"/>
      <c r="E29" s="35" t="str">
        <f>+IF([1]Hoja1!$N$43&gt;=0.5,"Si","No")</f>
        <v>Si</v>
      </c>
      <c r="G29" s="37">
        <f>+[1]Hoja1!N43</f>
        <v>0.875</v>
      </c>
      <c r="I29" s="54" t="s">
        <v>24</v>
      </c>
      <c r="K29" s="37">
        <v>0</v>
      </c>
      <c r="L29" s="52"/>
      <c r="M29" s="41"/>
      <c r="N29" s="42"/>
      <c r="O29" s="43">
        <f>G29-K29</f>
        <v>0.875</v>
      </c>
      <c r="P29" s="7"/>
      <c r="Q29" s="1"/>
      <c r="R29" s="1"/>
      <c r="S29" s="1"/>
      <c r="T29" s="1"/>
      <c r="U29" s="1"/>
      <c r="V29" s="1"/>
      <c r="W29" s="1"/>
      <c r="X29" s="1"/>
      <c r="Y29" s="1"/>
      <c r="Z29" s="1"/>
    </row>
    <row r="30" spans="1:26" ht="6.75" customHeight="1" x14ac:dyDescent="0.35">
      <c r="A30" s="1"/>
      <c r="B30" s="5"/>
      <c r="C30" s="31"/>
      <c r="E30" s="46"/>
      <c r="G30" s="47"/>
      <c r="I30" s="48"/>
      <c r="K30" s="32"/>
      <c r="M30" s="49"/>
      <c r="N30" s="49"/>
      <c r="O30" s="50"/>
      <c r="P30" s="7"/>
      <c r="Q30" s="1"/>
      <c r="R30" s="1"/>
      <c r="S30" s="1"/>
      <c r="T30" s="1"/>
      <c r="U30" s="1"/>
      <c r="V30" s="1"/>
      <c r="W30" s="1"/>
      <c r="X30" s="1"/>
      <c r="Y30" s="1"/>
      <c r="Z30" s="1"/>
    </row>
    <row r="31" spans="1:26" ht="409.6" customHeight="1" x14ac:dyDescent="0.25">
      <c r="A31" s="1"/>
      <c r="B31" s="5"/>
      <c r="C31" s="55" t="s">
        <v>25</v>
      </c>
      <c r="D31" s="34"/>
      <c r="E31" s="35" t="str">
        <f>+IF([1]Hoja1!$N$55&gt;=0.5,"Si","No")</f>
        <v>Si</v>
      </c>
      <c r="G31" s="37">
        <f>+[1]Hoja1!N55</f>
        <v>1</v>
      </c>
      <c r="I31" s="54" t="s">
        <v>26</v>
      </c>
      <c r="K31" s="37">
        <v>0</v>
      </c>
      <c r="L31" s="52"/>
      <c r="M31" s="41"/>
      <c r="N31" s="42"/>
      <c r="O31" s="43">
        <f>G31-K31</f>
        <v>1</v>
      </c>
      <c r="P31" s="7"/>
      <c r="Q31" s="1"/>
      <c r="R31" s="1"/>
      <c r="S31" s="1"/>
      <c r="T31" s="1"/>
      <c r="U31" s="1"/>
      <c r="V31" s="1"/>
      <c r="W31" s="1"/>
      <c r="X31" s="1"/>
      <c r="Y31" s="1"/>
      <c r="Z31" s="1"/>
    </row>
    <row r="32" spans="1:26" ht="6.75" customHeight="1" x14ac:dyDescent="0.35">
      <c r="A32" s="1"/>
      <c r="B32" s="5"/>
      <c r="C32" s="31"/>
      <c r="E32" s="46"/>
      <c r="G32" s="47"/>
      <c r="I32" s="48"/>
      <c r="K32" s="32"/>
      <c r="M32" s="49"/>
      <c r="N32" s="49"/>
      <c r="O32" s="50"/>
      <c r="P32" s="7"/>
      <c r="Q32" s="1"/>
      <c r="R32" s="1"/>
      <c r="S32" s="1"/>
      <c r="T32" s="1"/>
      <c r="U32" s="1"/>
      <c r="V32" s="1"/>
      <c r="W32" s="1"/>
      <c r="X32" s="1"/>
      <c r="Y32" s="1"/>
      <c r="Z32" s="1"/>
    </row>
    <row r="33" spans="1:26" ht="393" customHeight="1" thickBot="1" x14ac:dyDescent="0.3">
      <c r="A33" s="1"/>
      <c r="B33" s="5"/>
      <c r="C33" s="56" t="s">
        <v>27</v>
      </c>
      <c r="D33" s="34"/>
      <c r="E33" s="35" t="str">
        <f>+IF([1]Hoja1!$N$69&gt;=0.5,"Si","No")</f>
        <v>Si</v>
      </c>
      <c r="G33" s="37">
        <f>+[1]Hoja1!N69</f>
        <v>1</v>
      </c>
      <c r="I33" s="57" t="s">
        <v>28</v>
      </c>
      <c r="K33" s="37">
        <v>0</v>
      </c>
      <c r="L33" s="52"/>
      <c r="M33" s="41"/>
      <c r="N33" s="42"/>
      <c r="O33" s="43">
        <f>G33-K33</f>
        <v>1</v>
      </c>
      <c r="P33" s="7"/>
      <c r="Q33" s="1"/>
      <c r="R33" s="1"/>
      <c r="S33" s="1"/>
      <c r="T33" s="1"/>
      <c r="U33" s="1"/>
      <c r="V33" s="1"/>
      <c r="W33" s="1"/>
      <c r="X33" s="1"/>
      <c r="Y33" s="1"/>
      <c r="Z33" s="1"/>
    </row>
    <row r="34" spans="1:26" ht="12.75" customHeight="1" x14ac:dyDescent="0.25">
      <c r="A34" s="1"/>
      <c r="B34" s="5"/>
      <c r="C34" s="58"/>
      <c r="D34" s="58"/>
      <c r="E34" s="16"/>
      <c r="F34" s="1"/>
      <c r="G34" s="1"/>
      <c r="H34" s="1"/>
      <c r="I34" s="1"/>
      <c r="J34" s="1"/>
      <c r="K34" s="1"/>
      <c r="L34" s="1"/>
      <c r="M34" s="59"/>
      <c r="N34" s="59"/>
      <c r="O34" s="59"/>
      <c r="P34" s="7"/>
      <c r="Q34" s="1"/>
      <c r="R34" s="1"/>
      <c r="S34" s="1"/>
      <c r="T34" s="1"/>
      <c r="U34" s="1"/>
      <c r="V34" s="1"/>
      <c r="W34" s="1"/>
      <c r="X34" s="1"/>
      <c r="Y34" s="1"/>
      <c r="Z34" s="1"/>
    </row>
    <row r="35" spans="1:26" ht="12.75" customHeight="1" x14ac:dyDescent="0.25">
      <c r="A35" s="1"/>
      <c r="B35" s="5"/>
      <c r="C35" s="60"/>
      <c r="D35" s="58"/>
      <c r="E35" s="16"/>
      <c r="F35" s="1"/>
      <c r="G35" s="1"/>
      <c r="H35" s="1"/>
      <c r="I35" s="1"/>
      <c r="J35" s="1"/>
      <c r="K35" s="1"/>
      <c r="L35" s="1"/>
      <c r="M35" s="59"/>
      <c r="N35" s="59"/>
      <c r="O35" s="59"/>
      <c r="P35" s="7"/>
      <c r="Q35" s="1"/>
      <c r="R35" s="1"/>
      <c r="S35" s="1"/>
      <c r="T35" s="1"/>
      <c r="U35" s="1"/>
      <c r="V35" s="1"/>
      <c r="W35" s="1"/>
      <c r="X35" s="1"/>
      <c r="Y35" s="1"/>
      <c r="Z35" s="1"/>
    </row>
    <row r="36" spans="1:26" ht="12.75" customHeight="1" x14ac:dyDescent="0.25">
      <c r="A36" s="1"/>
      <c r="B36" s="5"/>
      <c r="C36" s="61"/>
      <c r="D36" s="1"/>
      <c r="E36" s="1"/>
      <c r="F36" s="1"/>
      <c r="G36" s="1"/>
      <c r="H36" s="1"/>
      <c r="I36" s="1"/>
      <c r="J36" s="1"/>
      <c r="K36" s="1"/>
      <c r="L36" s="1"/>
      <c r="M36" s="1"/>
      <c r="N36" s="1"/>
      <c r="O36" s="1"/>
      <c r="P36" s="7"/>
      <c r="Q36" s="1"/>
      <c r="R36" s="1"/>
      <c r="S36" s="1"/>
      <c r="T36" s="1"/>
      <c r="U36" s="1"/>
      <c r="V36" s="1"/>
      <c r="W36" s="1"/>
      <c r="X36" s="1"/>
      <c r="Y36" s="1"/>
      <c r="Z36" s="1"/>
    </row>
    <row r="37" spans="1:26" ht="12.75" customHeight="1" thickBot="1" x14ac:dyDescent="0.3">
      <c r="A37" s="1"/>
      <c r="B37" s="62"/>
      <c r="C37" s="63"/>
      <c r="D37" s="63"/>
      <c r="E37" s="63"/>
      <c r="F37" s="63"/>
      <c r="G37" s="63"/>
      <c r="H37" s="63"/>
      <c r="I37" s="63"/>
      <c r="J37" s="63"/>
      <c r="K37" s="63"/>
      <c r="L37" s="63"/>
      <c r="M37" s="63"/>
      <c r="N37" s="63"/>
      <c r="O37" s="63"/>
      <c r="P37" s="64"/>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fRule type="cellIs" dxfId="20" priority="2" operator="between">
      <formula>0.51</formula>
      <formula>0.75</formula>
    </cfRule>
    <cfRule type="cellIs" dxfId="19" priority="3" operator="between">
      <formula>0.26</formula>
      <formula>0.5</formula>
    </cfRule>
  </conditionalFormatting>
  <conditionalFormatting sqref="K25">
    <cfRule type="cellIs" dxfId="18" priority="4" operator="between">
      <formula>0.76</formula>
      <formula>1</formula>
    </cfRule>
    <cfRule type="cellIs" dxfId="17" priority="5" operator="between">
      <formula>0.51</formula>
      <formula>0.75</formula>
    </cfRule>
    <cfRule type="cellIs" dxfId="16" priority="6" operator="between">
      <formula>0.26</formula>
      <formula>0.5</formula>
    </cfRule>
  </conditionalFormatting>
  <conditionalFormatting sqref="K27">
    <cfRule type="cellIs" dxfId="15" priority="7" operator="between">
      <formula>0.76</formula>
      <formula>1</formula>
    </cfRule>
    <cfRule type="cellIs" dxfId="14" priority="8" operator="between">
      <formula>0.51</formula>
      <formula>0.75</formula>
    </cfRule>
    <cfRule type="cellIs" dxfId="13" priority="9" operator="between">
      <formula>0.26</formula>
      <formula>0.5</formula>
    </cfRule>
  </conditionalFormatting>
  <conditionalFormatting sqref="K29">
    <cfRule type="cellIs" dxfId="12" priority="10" operator="between">
      <formula>0.76</formula>
      <formula>1</formula>
    </cfRule>
    <cfRule type="cellIs" dxfId="11" priority="11" operator="between">
      <formula>0.51</formula>
      <formula>0.75</formula>
    </cfRule>
    <cfRule type="cellIs" dxfId="10" priority="12" operator="between">
      <formula>0.26</formula>
      <formula>0.5</formula>
    </cfRule>
  </conditionalFormatting>
  <conditionalFormatting sqref="K31">
    <cfRule type="cellIs" dxfId="9" priority="13" operator="between">
      <formula>0.76</formula>
      <formula>1</formula>
    </cfRule>
    <cfRule type="cellIs" dxfId="8" priority="14" operator="between">
      <formula>0.51</formula>
      <formula>0.75</formula>
    </cfRule>
    <cfRule type="cellIs" dxfId="7" priority="15" operator="between">
      <formula>0.26</formula>
      <formula>0.5</formula>
    </cfRule>
  </conditionalFormatting>
  <conditionalFormatting sqref="K33">
    <cfRule type="cellIs" dxfId="6" priority="16" operator="between">
      <formula>0.76</formula>
      <formula>1</formula>
    </cfRule>
    <cfRule type="cellIs" dxfId="5" priority="17" operator="between">
      <formula>0.51</formula>
      <formula>0.75</formula>
    </cfRule>
    <cfRule type="cellIs" dxfId="4" priority="18" operator="between">
      <formula>0.26</formula>
      <formula>0.5</formula>
    </cfRule>
  </conditionalFormatting>
  <conditionalFormatting sqref="M7">
    <cfRule type="cellIs" dxfId="3" priority="19" operator="between">
      <formula>0.76</formula>
      <formula>1</formula>
    </cfRule>
    <cfRule type="cellIs" dxfId="2" priority="20" operator="between">
      <formula>0.51</formula>
      <formula>0.75</formula>
    </cfRule>
    <cfRule type="cellIs" dxfId="1" priority="21" operator="between">
      <formula>0.26</formula>
      <formula>0.5</formula>
    </cfRule>
    <cfRule type="cellIs" dxfId="0" priority="22" operator="between">
      <formula>0</formula>
      <formula>0.25</formula>
    </cfRule>
  </conditionalFormatting>
  <dataValidations count="2">
    <dataValidation type="list" allowBlank="1" showErrorMessage="1" sqref="E19" xr:uid="{B99ACB11-B960-4062-A5CC-03C9F7D0A25A}">
      <formula1>"Si,No,En proceso"</formula1>
    </dataValidation>
    <dataValidation type="list" allowBlank="1" showErrorMessage="1" sqref="N19:O20 E20:E21" xr:uid="{F97BB582-CC55-4037-A7F3-CDE4031BAE55}">
      <formula1>"Si,No"</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idiger12</dc:creator>
  <cp:lastModifiedBy>idiger12</cp:lastModifiedBy>
  <dcterms:created xsi:type="dcterms:W3CDTF">2024-07-30T22:28:54Z</dcterms:created>
  <dcterms:modified xsi:type="dcterms:W3CDTF">2024-07-31T13:24:19Z</dcterms:modified>
</cp:coreProperties>
</file>