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DIGER\Downloads\"/>
    </mc:Choice>
  </mc:AlternateContent>
  <bookViews>
    <workbookView xWindow="0" yWindow="0" windowWidth="20490" windowHeight="7155" tabRatio="769"/>
  </bookViews>
  <sheets>
    <sheet name="Plan 2023" sheetId="7" r:id="rId1"/>
    <sheet name="Seguimiento" sheetId="8" r:id="rId2"/>
    <sheet name="Listas" sheetId="3" state="hidden" r:id="rId3"/>
  </sheets>
  <externalReferences>
    <externalReference r:id="rId4"/>
    <externalReference r:id="rId5"/>
  </externalReferences>
  <definedNames>
    <definedName name="AUTOMATIZACION" localSheetId="1">#REF!</definedName>
    <definedName name="AUTOMATIZACION">#REF!</definedName>
    <definedName name="Casi_seguro" localSheetId="1">'[1]3. PROBABILIDAD'!#REF!</definedName>
    <definedName name="Casi_seguro">'[1]3. PROBABILIDAD'!#REF!</definedName>
    <definedName name="CONFIDENCIALIDAD" localSheetId="1">'[1]4. IMPACTO GESTIÓN Y E'!#REF!</definedName>
    <definedName name="CONFIDENCIALIDAD">'[1]4. IMPACTO GESTIÓN Y E'!#REF!</definedName>
    <definedName name="CONFIDENCIALIDAD_DE_LA_INFORMACIÓN" localSheetId="1">'[1]4. IMPACTO GESTIÓN Y E'!#REF!</definedName>
    <definedName name="CONFIDENCIALIDAD_DE_LA_INFORMACIÓN">'[1]4. IMPACTO GESTIÓN Y E'!#REF!</definedName>
    <definedName name="CONTROL" localSheetId="1">#REF!</definedName>
    <definedName name="CONTROL">#REF!</definedName>
    <definedName name="Corrupción" localSheetId="1">[2]Listas!$Q$2:$Q$6</definedName>
    <definedName name="Corrupción">Listas!#REF!</definedName>
    <definedName name="CREDIBILIDAD" localSheetId="1">'[1]4. IMPACTO GESTIÓN Y E'!#REF!</definedName>
    <definedName name="CREDIBILIDAD">'[1]4. IMPACTO GESTIÓN Y E'!#REF!</definedName>
    <definedName name="CREDIBILIDAD_O_IMAGEN" localSheetId="1">'[1]4. IMPACTO GESTIÓN Y E'!#REF!</definedName>
    <definedName name="CREDIBILIDAD_O_IMAGEN">'[1]4. IMPACTO GESTIÓN Y E'!#REF!</definedName>
    <definedName name="CriteriosImpacto" localSheetId="1">[2]Listas!$E$2:$E$11</definedName>
    <definedName name="CriteriosImpacto">Listas!#REF!</definedName>
    <definedName name="EVIDENCIA" localSheetId="1">#REF!</definedName>
    <definedName name="EVIDENCIA">#REF!</definedName>
    <definedName name="FRECUENCIA" localSheetId="1">#REF!</definedName>
    <definedName name="FRECUENCIA">#REF!</definedName>
    <definedName name="Improbable_posible" localSheetId="1">'[1]3. PROBABILIDAD'!#REF!</definedName>
    <definedName name="Improbable_posible">'[1]3. PROBABILIDAD'!#REF!</definedName>
    <definedName name="LEGAL" localSheetId="1">'[1]4. IMPACTO GESTIÓN Y E'!#REF!</definedName>
    <definedName name="LEGAL">'[1]4. IMPACTO GESTIÓN Y E'!#REF!</definedName>
    <definedName name="MANUALES" localSheetId="1">#REF!</definedName>
    <definedName name="MANUALES">#REF!</definedName>
    <definedName name="OPERATIVO" localSheetId="1">'[1]4. IMPACTO GESTIÓN Y E'!#REF!</definedName>
    <definedName name="OPERATIVO">'[1]4. IMPACTO GESTIÓN Y E'!#REF!</definedName>
    <definedName name="Posible" localSheetId="1">'[1]3. PROBABILIDAD'!#REF!</definedName>
    <definedName name="Posible">'[1]3. PROBABILIDAD'!#REF!</definedName>
    <definedName name="Probabilidad" localSheetId="1">[2]Listas!$D$2:$D$6</definedName>
    <definedName name="Probabilidad">Listas!#REF!</definedName>
    <definedName name="Probable" localSheetId="1">'[1]3. PROBABILIDAD'!#REF!</definedName>
    <definedName name="Probable">'[1]3. PROBABILIDAD'!#REF!</definedName>
    <definedName name="Rara_vez" localSheetId="1">'[1]3. PROBABILIDAD'!#REF!</definedName>
    <definedName name="Rara_vez">'[1]3. PROBABILIDAD'!#REF!</definedName>
    <definedName name="RESPONSABLES" localSheetId="1">#REF!</definedName>
    <definedName name="RESPONSABLES">#REF!</definedName>
    <definedName name="SI_NO" localSheetId="1">[2]Listas!$O$2:$O$3</definedName>
    <definedName name="SI_NO">Listas!#REF!</definedName>
    <definedName name="TIEMPO" localSheetId="1">#REF!</definedName>
    <definedName name="TIEMPO">#REF!</definedName>
    <definedName name="TipoRiesgo" localSheetId="1">[2]Listas!$B$2:$B$11</definedName>
    <definedName name="TipoRiesgo">Listas!$B$2:$B$11</definedName>
    <definedName name="TratamientoCorrupcion" localSheetId="1">[2]Listas!$AD$2:$AD$4</definedName>
    <definedName name="TratamientoCorrupcion">Listas!#REF!</definedName>
    <definedName name="TratamientoV5" localSheetId="1">[2]Listas!$N$2:$N$5</definedName>
    <definedName name="TratamientoV5">Listas!#REF!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8" l="1"/>
  <c r="D22" i="8"/>
  <c r="B22" i="8"/>
  <c r="E21" i="8"/>
  <c r="D21" i="8"/>
  <c r="B21" i="8"/>
  <c r="E20" i="8"/>
  <c r="D20" i="8"/>
  <c r="B20" i="8"/>
  <c r="E19" i="8"/>
  <c r="D19" i="8"/>
  <c r="B19" i="8"/>
  <c r="E18" i="8"/>
  <c r="D18" i="8"/>
  <c r="B18" i="8"/>
  <c r="E17" i="8"/>
  <c r="D17" i="8"/>
  <c r="B17" i="8"/>
  <c r="E16" i="8"/>
  <c r="D16" i="8"/>
  <c r="B16" i="8"/>
  <c r="E15" i="8"/>
  <c r="D15" i="8"/>
  <c r="B15" i="8"/>
  <c r="E14" i="8"/>
  <c r="D14" i="8"/>
  <c r="B14" i="8"/>
  <c r="E13" i="8"/>
  <c r="D13" i="8"/>
  <c r="B13" i="8"/>
  <c r="E12" i="8"/>
  <c r="D12" i="8"/>
  <c r="B12" i="8"/>
  <c r="E11" i="8"/>
  <c r="D11" i="8"/>
  <c r="B11" i="8"/>
  <c r="E10" i="8"/>
  <c r="D10" i="8"/>
  <c r="B10" i="8"/>
  <c r="BB23" i="7"/>
  <c r="BB22" i="7"/>
  <c r="BB21" i="7"/>
  <c r="BB20" i="7"/>
  <c r="BB19" i="7"/>
  <c r="BB18" i="7"/>
  <c r="BB17" i="7"/>
  <c r="BB16" i="7"/>
  <c r="BB15" i="7"/>
  <c r="BB14" i="7"/>
  <c r="BB13" i="7"/>
  <c r="BB12" i="7"/>
  <c r="BB11" i="7"/>
  <c r="A11" i="7" l="1"/>
  <c r="A12" i="7" s="1"/>
  <c r="A13" i="7" s="1"/>
  <c r="A14" i="7" s="1"/>
  <c r="A15" i="7" s="1"/>
  <c r="A16" i="7" s="1"/>
  <c r="A17" i="7" s="1"/>
  <c r="A18" i="7" s="1"/>
  <c r="A19" i="7" s="1"/>
  <c r="A20" i="7" s="1"/>
  <c r="A21" i="7" s="1"/>
  <c r="A22" i="7" s="1"/>
  <c r="A23" i="7" s="1"/>
  <c r="E9" i="8" l="1"/>
  <c r="AE23" i="8"/>
  <c r="AA23" i="8"/>
  <c r="X23" i="8"/>
  <c r="T23" i="8"/>
  <c r="Q23" i="8"/>
  <c r="M23" i="8"/>
  <c r="J23" i="8"/>
  <c r="F23" i="8"/>
  <c r="BB10" i="7" l="1"/>
  <c r="D9" i="8"/>
  <c r="B9" i="8"/>
</calcChain>
</file>

<file path=xl/sharedStrings.xml><?xml version="1.0" encoding="utf-8"?>
<sst xmlns="http://schemas.openxmlformats.org/spreadsheetml/2006/main" count="219" uniqueCount="150">
  <si>
    <t>Proceso</t>
  </si>
  <si>
    <t>Direccionamiento Estratégico</t>
  </si>
  <si>
    <t>Tecnologías de la Información y las Comunicaciones</t>
  </si>
  <si>
    <t>Conocimiento del Riesgo y Efectos del Cambio Climático</t>
  </si>
  <si>
    <t>Reducción del Riesgo y Adaptación al Cambio Climático</t>
  </si>
  <si>
    <t>Manejo de Emergencias y Desastres</t>
  </si>
  <si>
    <t>Gestión del Talento Humano</t>
  </si>
  <si>
    <t>Comunicaciones e Información Pública</t>
  </si>
  <si>
    <t>Conocimiento e Innovación</t>
  </si>
  <si>
    <t>Gestión Administrativa</t>
  </si>
  <si>
    <t>Gestión Contractual</t>
  </si>
  <si>
    <t>Gestión Jurídica</t>
  </si>
  <si>
    <t>Gestión Financiera</t>
  </si>
  <si>
    <t>Gestión Documental</t>
  </si>
  <si>
    <t>Atención al Ciudadano</t>
  </si>
  <si>
    <t>Evaluación independiente</t>
  </si>
  <si>
    <t>Control Disciplinario Interno</t>
  </si>
  <si>
    <t>Ítem</t>
  </si>
  <si>
    <t>Tipo de Comunicación</t>
  </si>
  <si>
    <t>Interna</t>
  </si>
  <si>
    <t>Externa</t>
  </si>
  <si>
    <t>Dependencias</t>
  </si>
  <si>
    <t>Dirección General</t>
  </si>
  <si>
    <t>Oficina Asesora de Planeación</t>
  </si>
  <si>
    <t>Oficina de Comunicaciones</t>
  </si>
  <si>
    <t>Oficina de Tecnologías de la Información y las Comunicaciones</t>
  </si>
  <si>
    <t>Oficina Control Interno</t>
  </si>
  <si>
    <t>Subdirección para el Manejo de Emergencias y Desastres</t>
  </si>
  <si>
    <t>Subdirección Corporativa y Asuntos Disciplinarios</t>
  </si>
  <si>
    <t>Oficina Asesora Jurídica</t>
  </si>
  <si>
    <t>Subdirección de Análisis de Riesgos y Efectos del Cambio Climático</t>
  </si>
  <si>
    <t>Subdirección de Reducción del Riesgos y Adaptación al Cambio Climático</t>
  </si>
  <si>
    <t>Actividade(s)</t>
  </si>
  <si>
    <t>Ene</t>
  </si>
  <si>
    <t>Feb</t>
  </si>
  <si>
    <t>Mar</t>
  </si>
  <si>
    <t>Abr</t>
  </si>
  <si>
    <t>May</t>
  </si>
  <si>
    <t>Jun</t>
  </si>
  <si>
    <t>Jul</t>
  </si>
  <si>
    <t>Ago</t>
  </si>
  <si>
    <t>Sep</t>
  </si>
  <si>
    <t>Oct</t>
  </si>
  <si>
    <t>Nov</t>
  </si>
  <si>
    <t>Dic</t>
  </si>
  <si>
    <t>Objetivo Principal del Plan:</t>
  </si>
  <si>
    <t>Responsable Principal de la Ejecución del Plan:</t>
  </si>
  <si>
    <t>Vigencia:</t>
  </si>
  <si>
    <t>Producto(s) o Entregable(s)</t>
  </si>
  <si>
    <t>Total Programado</t>
  </si>
  <si>
    <t>Dependencia(s) Responsable(s)</t>
  </si>
  <si>
    <t>Politica MIPG a la que aplica</t>
  </si>
  <si>
    <t>PRIMERA LINEA DE DEFENSA
 (DIRECTIVOS - RESPONSABLES DE LOS PROCESOS)</t>
  </si>
  <si>
    <t>SEGUNDA LÍNEA DE DEFENSA
(OFICINA ASESORA DE PLANEACIÓN)</t>
  </si>
  <si>
    <t>TERCERA LÍNEA DE DEFENSA
(OFICINA DE CONTROL INTERNO)</t>
  </si>
  <si>
    <t>% DE AVANCE</t>
  </si>
  <si>
    <t>REPORTE DE LOS AVANCES DE LAS ACCIONES EJECUTADAS</t>
  </si>
  <si>
    <t>EVIDENCIAS / PRODUCTOS ENTREGADOS</t>
  </si>
  <si>
    <t>DESCRIPCION DEL MONITOREO (ACOMPAÑAMIENTO)</t>
  </si>
  <si>
    <t>DESCRIPCION DEL SEGUIMIENTO</t>
  </si>
  <si>
    <t>EVIDENCIA DEL SEGUIMIENTO</t>
  </si>
  <si>
    <t>Actividad(es)</t>
  </si>
  <si>
    <t>Código: DE-FT-63</t>
  </si>
  <si>
    <t>REPORTE DEL PRIMER TRIMESTRE 2023</t>
  </si>
  <si>
    <t>REPORTE DEL SEGUNDO TRIMESTRE 2023</t>
  </si>
  <si>
    <t>REPORTE DEL TERCER TRIMESTRE 2023</t>
  </si>
  <si>
    <t>REPORTE DEL CUARTO TRIMESTRE 2023</t>
  </si>
  <si>
    <t>Versión: 02</t>
  </si>
  <si>
    <t>Vigente desde: 02/01/2023</t>
  </si>
  <si>
    <t>Versión:  02</t>
  </si>
  <si>
    <t>Página: 1 de 2</t>
  </si>
  <si>
    <t>Gestión Documental -  Subdirección Corporativa</t>
  </si>
  <si>
    <t>Actualizar procedimientos de Gestión Documental</t>
  </si>
  <si>
    <t>Elaborar el Manual de Archivo del IDIGER</t>
  </si>
  <si>
    <t>Elaborar concepto técnico de Tablas de Retención Documental de acuerdo con la solicitud realizada por el Archivo de Bogotá, para determinar el proceder con la actualización de las TRD.</t>
  </si>
  <si>
    <t>Realizar los traslados documentales de las dependencias al Archivo de Gestión Centralizado</t>
  </si>
  <si>
    <t>Desarrollar jornadas de capacitación y sensibilización en los funcionarios y contratistas en temas documentales y de conservación.</t>
  </si>
  <si>
    <t>Actualizar los Programas Específicos del el Programa de Gestión Documental - PGD</t>
  </si>
  <si>
    <t>Actualizar el Programa de Gestión Documental - PGD</t>
  </si>
  <si>
    <t>Implementar las actividades de gestión documental y archivo, de acuerdo con las necesidades identificadas en el diagnóstico integral de gestión documental, los hallazgos de auditorías y los aspectos a mejorar relacionadas con la política gestión documental en MIPG.</t>
  </si>
  <si>
    <t>PLAN INSTITUCIONAL DE ARCHIVOS - PINAR</t>
  </si>
  <si>
    <t>Elaborar la Tabla de Retención Documental de carácter provisional de la Subdirección Corporativa, en la cual se incluyan los documentos del Sistema de Gestión de Seguridad y Salud en el Trabajo SG-SST para dar inicio a la clasificación y asignarle los tiempos de retención a la documentación.</t>
  </si>
  <si>
    <t>Página: 1 de 1</t>
  </si>
  <si>
    <t>Gestión Documental
Subdirección Corporativa</t>
  </si>
  <si>
    <t>Gestión Documental
Subdirección Corporativa
Oficina Tecnologias de la Informacion y las Comunicaciones</t>
  </si>
  <si>
    <t>Elaborar del Diagnostico Integral de Archivo</t>
  </si>
  <si>
    <t>Actualizar el Plan Institucional de Archivo - PINAR</t>
  </si>
  <si>
    <t>Modelo de Requisitos Sistema de Gestion de Documentos Electronicos de Archivo - MOREQ
(1 Documento)</t>
  </si>
  <si>
    <t>Definir actividades Plan de Accion Institucional 2023</t>
  </si>
  <si>
    <t>Evaluar y ajustar la Matriz de Riesgos del proceso de Gestion Documental 2023</t>
  </si>
  <si>
    <t>Matriz de riesgos 2023 actualizada
(1 Documento)</t>
  </si>
  <si>
    <t>Elaborar el Modelo de Requisitos del Sistema de Gestion de Documentos Electronicos de Archivo - MOREQ</t>
  </si>
  <si>
    <t>Plan de Accion 2023 - Gestion Documental
(1 Documento)</t>
  </si>
  <si>
    <t>Procedimientos Gestion Documental actualizados
(5 Documentos)</t>
  </si>
  <si>
    <t>Documento Diagnostico Integral de Archivo
(1 Documento)</t>
  </si>
  <si>
    <t>Plan de Trabajo para la actualizacion de las Tablas de Retencion Documental
(1 Documento)</t>
  </si>
  <si>
    <t>Plan Institucional de Archivo - PINAR
(1 Documento)</t>
  </si>
  <si>
    <t>Programa de Gestión Documental - PGD 
(1 Documento)</t>
  </si>
  <si>
    <t>Cronograma Traslados Documentales
(1 Documento)
Listados de Asistencia
(10 Documentos)
Inventario FUID
(1 Documento)</t>
  </si>
  <si>
    <t>Manual de Archivo
(1 Documento)
Reglamento de Archivo
(1 Documento)</t>
  </si>
  <si>
    <t>Listas de Asistencia
(10 Documentos)</t>
  </si>
  <si>
    <t>Propuesta Tabla de Retencion Subdireccion Corporativa
(1 Documento)</t>
  </si>
  <si>
    <t>Programas específicos del PGD
(1 Documento)</t>
  </si>
  <si>
    <t>Implementacion del Plan de Conservacion Documental</t>
  </si>
  <si>
    <t>Ejecucion del cronograma del Plan de Conservacion Documental</t>
  </si>
  <si>
    <t>se definieron las acciones para desarrollar en cumplimiento del plan de accion.</t>
  </si>
  <si>
    <t>Se actualizo la matriz de riesgo y controles para la vigencia 2023</t>
  </si>
  <si>
    <t>Correo entrega Plan de accion y plan de accion publicado</t>
  </si>
  <si>
    <t>Correos con entrega de matriza de riesgo y documento final de matriz de riesgo</t>
  </si>
  <si>
    <t>Se elaboro el documento y se remitio a la subdireccion corporativa para aprobacion y publicacion</t>
  </si>
  <si>
    <t>Documento manual de gestion documental</t>
  </si>
  <si>
    <t>CRONOGRAMA DE TRASLADOS VIGENCIA 2022</t>
  </si>
  <si>
    <t>se desarrollaron jornadas de capacitacion para la organziacion de expedientes</t>
  </si>
  <si>
    <t>Listas de asistencia, actas y presentacion</t>
  </si>
  <si>
    <t>Todas las Dependencias</t>
  </si>
  <si>
    <t>Se concluyo con la revision de los documentos publicados en el mapa de procesos y se realizo la actualziacion de los documentos que requerian ajustes, igualmente se elaboraron procedimientos y formatos para la implementacion del Plan de Conservacion</t>
  </si>
  <si>
    <t>Comunicacion
2023IE4842
Documentos Mapa de Proceso</t>
  </si>
  <si>
    <t>Se elaboro el diagnostico integral de archivo y se aprobo en CIGD</t>
  </si>
  <si>
    <t>Documento Diagnostico Integral de Archivo
Acta 009 CIGD 21/06/2023</t>
  </si>
  <si>
    <t>Se realiza la actualizacion del PINAR para el periodo 2024-2028</t>
  </si>
  <si>
    <t>Documento PINAR actualizado</t>
  </si>
  <si>
    <t>Se realiza la actualizacion del PGD para el periodo 2024-2028</t>
  </si>
  <si>
    <t>Documento PGD actualizado</t>
  </si>
  <si>
    <t>Se reprograma la entrega de este documento para diciembre de 2023, dado que se priorizo la actualizacion de las TRD</t>
  </si>
  <si>
    <t>Se emitio comunicación 2023EE6439 y 2023EE7199 se sealizo mesa de trabajo con el archivo de bogota.
Acta de reunion con el archivo de Bogota</t>
  </si>
  <si>
    <t>Se publico el documento en el mapa de procesos</t>
  </si>
  <si>
    <t>GD-MN-01 Manual de Gestión Documental V1</t>
  </si>
  <si>
    <t>Mediante comunicación interna 2023IE4842, se entrego a la oficiana de planeacion los documentos actualizados para su publicacion en el mapa de procesos</t>
  </si>
  <si>
    <t>Procedimiento de Reconstrucción de Expedientes, GD-PD-06 Procedimiento gestión de
comunicaciones oficiales, GD-PD-07 Procedimiento plan de transferencias y disposición final, GD-PD-09
Procedimiento actualización tablas de retención documental, GD-FT-158 Formato acta de transferencias, GD-FT-
167 Formato rotulo de carpeta IDIGER y GD-FT-124 Formato tabla de retención documental.</t>
  </si>
  <si>
    <t>Se actualizaron los procedimientos</t>
  </si>
  <si>
    <t xml:space="preserve">Se elaboro el documento y se remitio a la subdireccion corporativa para aprobacion </t>
  </si>
  <si>
    <t>Documento Diagnostico Integral de Archivo</t>
  </si>
  <si>
    <t>Comunicación 2023EE6439, 2023EE7199, Acta Reunion Archivo de Bogota y Plan de Trabajo actualizacion TRD.</t>
  </si>
  <si>
    <t>Se elaboraron las TRD provisionales de las nueve dependencias, junto con los CCD</t>
  </si>
  <si>
    <t>Nueve (9) TRD
Nueve (9) CCD</t>
  </si>
  <si>
    <t>Se elaboraron las TRD, los CCD, cuadros de caracterizacion, memoria descriptiva. Se presentaron las TRD para aprobacion de la instancia de Gestion Documental e igualmente en reunion del 26/10/2023 se aprobaron por el CIGD</t>
  </si>
  <si>
    <t>Comunicación 2023EE6439, 2023EE7199, Acta Reunion Archivo de Bogota y Plan de Trabajo actualizacion TRD.
Acta 18/10/2023 Instancia GD
Acta 26/10/2023 CIGD
Comunicación Externa 2023EE23113</t>
  </si>
  <si>
    <t>Organización de archivos de Gestion</t>
  </si>
  <si>
    <t xml:space="preserve">Se han realizado las mesas de trabajo con las areas </t>
  </si>
  <si>
    <t>Acta de Cierre 07/11/2023</t>
  </si>
  <si>
    <t>El 07/11/2023, se realizo el cierre de los traslados documentales de la vigencia 2022 en total se recibieron 41,75ML</t>
  </si>
  <si>
    <t>Se han realizado las mesas de trabajo con las areas  y se han reciobido 35,5Ml</t>
  </si>
  <si>
    <t>Durante la ultima semana de septiembre se desarrollaron jornadas de sensibilizacion para la organziacion de expedientes, instrumentos archivistico y conservacion documental</t>
  </si>
  <si>
    <t>Se realizaron entrevistas con las dependencias para identificar las series, subseries y tipologias documentales en las TRD</t>
  </si>
  <si>
    <t>Actas de Reunion</t>
  </si>
  <si>
    <t>Resolucion 304 del 11/08/2023</t>
  </si>
  <si>
    <t>Se ajusto el cronogram del SIC en sus dos componentes Plan de Conservacion y Plan de Preservacion Digital a Largo Plazo.</t>
  </si>
  <si>
    <t>SIC con sus dos compenentes</t>
  </si>
  <si>
    <t xml:space="preserve">En CIGD del 21/06/2023 se aprobo el SIC con sus dos componentes.
Resolucion 304 de 2023 "Por medio de la cual se adopta el Sistema Integrado de Conservacion del Instituto Distrital de Gestion de Riesgos y Cambio Climatica - IDIGER"
Informe de Implementacion Plan de Conservacion </t>
  </si>
  <si>
    <t>PINAR 2023</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</si>
</sst>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b/>
      <sz val="11"/>
      <color theme="1"/>
      <name val="Calibri"/>
      <family val="2"/>
      <scheme val="minor"/>
    </font>
    <font>
      <sz val="11"/>
      <color theme="1"/>
      <name val="Arial Narrow"/>
      <family val="2"/>
    </font>
    <font>
      <sz val="8"/>
      <color theme="1"/>
      <name val="Century Gothic"/>
      <family val="2"/>
    </font>
    <font>
      <sz val="11"/>
      <color theme="1"/>
      <name val="Century Gothic"/>
      <family val="2"/>
    </font>
    <font>
      <b/>
      <sz val="10"/>
      <color theme="1"/>
      <name val="Arial"/>
      <family val="2"/>
    </font>
    <font>
      <sz val="11"/>
      <color theme="1"/>
      <name val="Arial"/>
      <family val="2"/>
    </font>
    <font>
      <sz val="11"/>
      <color rgb="FF000000"/>
      <name val="Arial"/>
      <family val="2"/>
    </font>
    <font>
      <b/>
      <sz val="12"/>
      <name val="Arial Narrow"/>
      <family val="2"/>
    </font>
    <font>
      <b/>
      <sz val="13"/>
      <color theme="1"/>
      <name val="Arial"/>
      <family val="2"/>
    </font>
    <font>
      <sz val="11"/>
      <color theme="1"/>
      <name val="Calibri"/>
      <family val="2"/>
      <scheme val="minor"/>
    </font>
    <font>
      <b/>
      <sz val="11"/>
      <color theme="1"/>
      <name val="Arial Narrow"/>
      <family val="2"/>
    </font>
    <font>
      <sz val="10"/>
      <color theme="1"/>
      <name val="Arial Narrow"/>
      <family val="2"/>
    </font>
    <font>
      <b/>
      <sz val="12"/>
      <color theme="1"/>
      <name val="Arial Narrow"/>
      <family val="2"/>
    </font>
    <font>
      <b/>
      <sz val="10"/>
      <name val="Arial"/>
      <family val="2"/>
    </font>
    <font>
      <b/>
      <sz val="11"/>
      <name val="Arial Narrow"/>
      <family val="2"/>
    </font>
    <font>
      <b/>
      <sz val="9"/>
      <name val="Arial Narrow"/>
      <family val="2"/>
    </font>
    <font>
      <sz val="9"/>
      <color theme="0"/>
      <name val="Century Gothic"/>
      <family val="2"/>
    </font>
    <font>
      <sz val="9"/>
      <name val="Century Gothic"/>
      <family val="2"/>
    </font>
    <font>
      <b/>
      <sz val="9"/>
      <color theme="0"/>
      <name val="Century Gothic"/>
      <family val="2"/>
    </font>
    <font>
      <sz val="9"/>
      <color theme="1"/>
      <name val="Arial Narrow"/>
      <family val="2"/>
    </font>
    <font>
      <b/>
      <sz val="14"/>
      <color theme="1"/>
      <name val="Arial Narrow"/>
      <family val="2"/>
    </font>
    <font>
      <b/>
      <sz val="13"/>
      <name val="Arial"/>
      <family val="2"/>
    </font>
    <font>
      <sz val="11"/>
      <name val="Arial Narrow"/>
      <family val="2"/>
    </font>
    <font>
      <sz val="11"/>
      <color rgb="FF9C0006"/>
      <name val="Calibri"/>
      <family val="2"/>
      <scheme val="minor"/>
    </font>
    <font>
      <sz val="11"/>
      <color rgb="FF006100"/>
      <name val="Calibri"/>
      <family val="2"/>
      <scheme val="minor"/>
    </font>
    <font>
      <sz val="1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0"/>
        <bgColor indexed="64"/>
      </patternFill>
    </fill>
    <fill>
      <patternFill patternType="solid">
        <fgColor rgb="FF002060"/>
        <bgColor indexed="64"/>
      </patternFill>
    </fill>
    <fill>
      <patternFill patternType="solid">
        <fgColor rgb="FF00B050"/>
        <bgColor indexed="64"/>
      </patternFill>
    </fill>
    <fill>
      <patternFill patternType="solid">
        <fgColor rgb="FF002060"/>
        <bgColor rgb="FFA7CA56"/>
      </patternFill>
    </fill>
    <fill>
      <patternFill patternType="solid">
        <fgColor rgb="FF00B0F0"/>
        <bgColor rgb="FFA7CA56"/>
      </patternFill>
    </fill>
    <fill>
      <patternFill patternType="solid">
        <fgColor rgb="FF00B050"/>
        <bgColor rgb="FFA7CA56"/>
      </patternFill>
    </fill>
    <fill>
      <patternFill patternType="solid">
        <fgColor theme="4" tint="0.79998168889431442"/>
        <bgColor indexed="64"/>
      </patternFill>
    </fill>
    <fill>
      <patternFill patternType="solid">
        <fgColor rgb="FFFFC7CE"/>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6" fillId="0" borderId="0"/>
    <xf numFmtId="0" fontId="7" fillId="0" borderId="0"/>
    <xf numFmtId="9" fontId="7" fillId="0" borderId="0" applyFont="0" applyFill="0" applyBorder="0" applyAlignment="0" applyProtection="0"/>
    <xf numFmtId="9" fontId="10" fillId="0" borderId="0" applyFont="0" applyFill="0" applyBorder="0" applyAlignment="0" applyProtection="0"/>
    <xf numFmtId="0" fontId="24" fillId="11" borderId="0" applyNumberFormat="0" applyBorder="0" applyAlignment="0" applyProtection="0"/>
    <xf numFmtId="0" fontId="25" fillId="12" borderId="0" applyNumberFormat="0" applyBorder="0" applyAlignment="0" applyProtection="0"/>
  </cellStyleXfs>
  <cellXfs count="91">
    <xf numFmtId="0" fontId="0" fillId="0" borderId="0" xfId="0"/>
    <xf numFmtId="0" fontId="0" fillId="0" borderId="0" xfId="0" applyProtection="1">
      <protection hidden="1"/>
    </xf>
    <xf numFmtId="0" fontId="2" fillId="0" borderId="0" xfId="0" applyFont="1" applyAlignment="1" applyProtection="1">
      <alignment horizontal="center" vertical="center"/>
      <protection hidden="1"/>
    </xf>
    <xf numFmtId="14" fontId="4" fillId="0" borderId="0" xfId="0" applyNumberFormat="1" applyFont="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0" fillId="0" borderId="0" xfId="0" applyAlignment="1" applyProtection="1">
      <alignment wrapText="1"/>
      <protection hidden="1"/>
    </xf>
    <xf numFmtId="0" fontId="2" fillId="2" borderId="1" xfId="0" applyFont="1" applyFill="1" applyBorder="1" applyAlignment="1" applyProtection="1">
      <alignment horizontal="center" vertical="center"/>
      <protection hidden="1"/>
    </xf>
    <xf numFmtId="0" fontId="2"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hidden="1"/>
    </xf>
    <xf numFmtId="0" fontId="5" fillId="0" borderId="1" xfId="0" applyFont="1" applyBorder="1" applyAlignment="1" applyProtection="1">
      <alignment vertical="center"/>
      <protection hidden="1"/>
    </xf>
    <xf numFmtId="0" fontId="2" fillId="4" borderId="0" xfId="0" applyFont="1" applyFill="1" applyProtection="1">
      <protection hidden="1"/>
    </xf>
    <xf numFmtId="0" fontId="2" fillId="4" borderId="0" xfId="0" applyFont="1" applyFill="1" applyAlignment="1" applyProtection="1">
      <alignment horizontal="center" vertical="center"/>
      <protection hidden="1"/>
    </xf>
    <xf numFmtId="0" fontId="2" fillId="4" borderId="0" xfId="0" applyFont="1" applyFill="1" applyAlignment="1" applyProtection="1">
      <alignment horizontal="left" vertical="center"/>
      <protection hidden="1"/>
    </xf>
    <xf numFmtId="0" fontId="18" fillId="3" borderId="1" xfId="0" applyFont="1" applyFill="1" applyBorder="1" applyAlignment="1" applyProtection="1">
      <alignment horizontal="center" vertical="center" wrapText="1"/>
      <protection hidden="1"/>
    </xf>
    <xf numFmtId="0" fontId="17" fillId="7" borderId="1" xfId="0" applyFont="1" applyFill="1" applyBorder="1" applyAlignment="1" applyProtection="1">
      <alignment horizontal="center" vertical="center" wrapText="1"/>
      <protection hidden="1"/>
    </xf>
    <xf numFmtId="0" fontId="18" fillId="8" borderId="1" xfId="0" applyFont="1" applyFill="1" applyBorder="1" applyAlignment="1" applyProtection="1">
      <alignment horizontal="center" vertical="center" wrapText="1"/>
      <protection hidden="1"/>
    </xf>
    <xf numFmtId="0" fontId="19" fillId="9" borderId="1" xfId="0" applyFont="1" applyFill="1" applyBorder="1" applyAlignment="1" applyProtection="1">
      <alignment horizontal="center" vertical="center" wrapText="1"/>
      <protection hidden="1"/>
    </xf>
    <xf numFmtId="0" fontId="11" fillId="4" borderId="0" xfId="0" applyFont="1" applyFill="1" applyAlignment="1" applyProtection="1">
      <alignment horizontal="center" vertical="center"/>
      <protection hidden="1"/>
    </xf>
    <xf numFmtId="0" fontId="2" fillId="4" borderId="0" xfId="0" applyFont="1" applyFill="1" applyAlignment="1" applyProtection="1">
      <alignment vertical="center"/>
      <protection hidden="1"/>
    </xf>
    <xf numFmtId="0" fontId="2" fillId="0" borderId="0" xfId="0" applyFont="1" applyProtection="1">
      <protection hidden="1"/>
    </xf>
    <xf numFmtId="0" fontId="11" fillId="0" borderId="0" xfId="0" applyFont="1" applyAlignment="1" applyProtection="1">
      <alignment horizontal="left" vertical="center"/>
      <protection hidden="1"/>
    </xf>
    <xf numFmtId="9" fontId="21" fillId="6" borderId="16" xfId="4" applyFont="1" applyFill="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9" fontId="2" fillId="0" borderId="3" xfId="4" applyFont="1" applyFill="1" applyBorder="1" applyAlignment="1" applyProtection="1">
      <alignment horizontal="center" vertical="center" wrapText="1"/>
      <protection locked="0"/>
    </xf>
    <xf numFmtId="14" fontId="20" fillId="0" borderId="3" xfId="0" applyNumberFormat="1"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hidden="1"/>
    </xf>
    <xf numFmtId="0" fontId="12" fillId="0" borderId="1" xfId="0" applyFont="1" applyBorder="1" applyAlignment="1" applyProtection="1">
      <alignment horizontal="center" vertical="center" wrapText="1"/>
      <protection locked="0"/>
    </xf>
    <xf numFmtId="0" fontId="12" fillId="10" borderId="1" xfId="0" applyFont="1" applyFill="1" applyBorder="1" applyAlignment="1" applyProtection="1">
      <alignment horizontal="center" vertical="center" wrapText="1"/>
      <protection locked="0"/>
    </xf>
    <xf numFmtId="0" fontId="24" fillId="11" borderId="1" xfId="5" applyBorder="1" applyAlignment="1" applyProtection="1">
      <alignment horizontal="center" vertical="center" wrapText="1"/>
      <protection locked="0"/>
    </xf>
    <xf numFmtId="0" fontId="25" fillId="12" borderId="1" xfId="6" applyBorder="1" applyAlignment="1" applyProtection="1">
      <alignment horizontal="center" vertical="center" wrapText="1"/>
      <protection locked="0"/>
    </xf>
    <xf numFmtId="14" fontId="20" fillId="0" borderId="3" xfId="0" applyNumberFormat="1"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hidden="1"/>
    </xf>
    <xf numFmtId="0" fontId="8" fillId="2" borderId="12" xfId="0" applyFont="1" applyFill="1" applyBorder="1" applyAlignment="1" applyProtection="1">
      <alignment horizontal="center" vertical="center" wrapText="1"/>
      <protection hidden="1"/>
    </xf>
    <xf numFmtId="0" fontId="8" fillId="2" borderId="13" xfId="0" applyFont="1" applyFill="1" applyBorder="1" applyAlignment="1" applyProtection="1">
      <alignment horizontal="center" vertical="center" wrapText="1"/>
      <protection hidden="1"/>
    </xf>
    <xf numFmtId="0" fontId="13" fillId="2" borderId="11"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hidden="1"/>
    </xf>
    <xf numFmtId="0" fontId="9" fillId="0" borderId="1" xfId="0" applyFont="1" applyBorder="1" applyAlignment="1" applyProtection="1">
      <alignment horizontal="center" vertical="center" wrapText="1"/>
      <protection hidden="1"/>
    </xf>
    <xf numFmtId="0" fontId="8" fillId="2" borderId="2"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center" vertical="center" wrapText="1"/>
      <protection hidden="1"/>
    </xf>
    <xf numFmtId="0" fontId="3" fillId="0" borderId="5" xfId="0" applyFont="1" applyBorder="1" applyAlignment="1" applyProtection="1">
      <alignment horizontal="center"/>
      <protection hidden="1"/>
    </xf>
    <xf numFmtId="0" fontId="3" fillId="0" borderId="6" xfId="0" applyFont="1" applyBorder="1" applyAlignment="1" applyProtection="1">
      <alignment horizontal="center"/>
      <protection hidden="1"/>
    </xf>
    <xf numFmtId="0" fontId="3" fillId="0" borderId="4"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3" fillId="0" borderId="8" xfId="0" applyFont="1" applyBorder="1" applyAlignment="1" applyProtection="1">
      <alignment horizontal="center"/>
      <protection hidden="1"/>
    </xf>
    <xf numFmtId="0" fontId="3" fillId="0" borderId="9" xfId="0" applyFont="1" applyBorder="1" applyAlignment="1" applyProtection="1">
      <alignment horizontal="center"/>
      <protection hidden="1"/>
    </xf>
    <xf numFmtId="0" fontId="8" fillId="2" borderId="2" xfId="0" applyFont="1" applyFill="1" applyBorder="1" applyAlignment="1" applyProtection="1">
      <alignment horizontal="center" vertical="center" textRotation="90"/>
      <protection hidden="1"/>
    </xf>
    <xf numFmtId="0" fontId="8" fillId="2" borderId="7" xfId="0" applyFont="1" applyFill="1" applyBorder="1" applyAlignment="1" applyProtection="1">
      <alignment horizontal="center" vertical="center" textRotation="90"/>
      <protection hidden="1"/>
    </xf>
    <xf numFmtId="0" fontId="8" fillId="2" borderId="1" xfId="0" applyFont="1" applyFill="1" applyBorder="1" applyAlignment="1" applyProtection="1">
      <alignment horizontal="center" vertical="center" wrapText="1"/>
      <protection hidden="1"/>
    </xf>
    <xf numFmtId="0" fontId="19" fillId="6" borderId="1" xfId="0" applyFont="1" applyFill="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2" borderId="1" xfId="0" applyFont="1" applyFill="1" applyBorder="1" applyAlignment="1" applyProtection="1">
      <alignment horizontal="center" vertical="center" wrapText="1"/>
      <protection hidden="1"/>
    </xf>
    <xf numFmtId="0" fontId="16" fillId="2" borderId="12"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wrapText="1"/>
      <protection hidden="1"/>
    </xf>
    <xf numFmtId="0" fontId="15" fillId="2" borderId="1" xfId="0" applyFont="1" applyFill="1" applyBorder="1" applyAlignment="1" applyProtection="1">
      <alignment horizontal="center" vertical="center" textRotation="90"/>
      <protection hidden="1"/>
    </xf>
    <xf numFmtId="0" fontId="15" fillId="2" borderId="1" xfId="0" applyFont="1" applyFill="1" applyBorder="1" applyAlignment="1" applyProtection="1">
      <alignment horizontal="center" vertical="center" wrapText="1"/>
      <protection hidden="1"/>
    </xf>
    <xf numFmtId="0" fontId="17" fillId="5" borderId="1" xfId="0" applyFont="1" applyFill="1" applyBorder="1" applyAlignment="1" applyProtection="1">
      <alignment horizontal="center" vertical="center" wrapText="1"/>
      <protection hidden="1"/>
    </xf>
    <xf numFmtId="0" fontId="15" fillId="2" borderId="1" xfId="0" applyFont="1" applyFill="1" applyBorder="1" applyAlignment="1" applyProtection="1">
      <alignment horizontal="center" vertical="center"/>
      <protection hidden="1"/>
    </xf>
    <xf numFmtId="0" fontId="14" fillId="0" borderId="5" xfId="0" applyFont="1" applyBorder="1" applyAlignment="1" applyProtection="1">
      <alignment horizontal="center" vertical="center"/>
      <protection hidden="1"/>
    </xf>
    <xf numFmtId="0" fontId="14" fillId="0" borderId="6" xfId="0" applyFont="1" applyBorder="1" applyAlignment="1" applyProtection="1">
      <alignment horizontal="center" vertical="center"/>
      <protection hidden="1"/>
    </xf>
    <xf numFmtId="0" fontId="14" fillId="0" borderId="4" xfId="0" applyFont="1" applyBorder="1" applyAlignment="1" applyProtection="1">
      <alignment horizontal="center" vertical="center"/>
      <protection hidden="1"/>
    </xf>
    <xf numFmtId="0" fontId="14" fillId="0" borderId="10" xfId="0" applyFont="1" applyBorder="1" applyAlignment="1" applyProtection="1">
      <alignment horizontal="center" vertical="center"/>
      <protection hidden="1"/>
    </xf>
    <xf numFmtId="0" fontId="14" fillId="0" borderId="8" xfId="0" applyFont="1" applyBorder="1" applyAlignment="1" applyProtection="1">
      <alignment horizontal="center" vertical="center"/>
      <protection hidden="1"/>
    </xf>
    <xf numFmtId="0" fontId="14" fillId="0" borderId="9" xfId="0" applyFont="1" applyBorder="1" applyAlignment="1" applyProtection="1">
      <alignment horizontal="center" vertical="center"/>
      <protection hidden="1"/>
    </xf>
    <xf numFmtId="0" fontId="22" fillId="0" borderId="5" xfId="0" applyFont="1" applyBorder="1" applyAlignment="1" applyProtection="1">
      <alignment horizontal="center" vertical="center"/>
      <protection hidden="1"/>
    </xf>
    <xf numFmtId="0" fontId="22" fillId="0" borderId="14" xfId="0" applyFont="1" applyBorder="1" applyAlignment="1" applyProtection="1">
      <alignment horizontal="center" vertical="center"/>
      <protection hidden="1"/>
    </xf>
    <xf numFmtId="0" fontId="22" fillId="0" borderId="6" xfId="0" applyFont="1" applyBorder="1" applyAlignment="1" applyProtection="1">
      <alignment horizontal="center" vertical="center"/>
      <protection hidden="1"/>
    </xf>
    <xf numFmtId="0" fontId="22" fillId="0" borderId="4"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8" xfId="0" applyFont="1" applyBorder="1" applyAlignment="1" applyProtection="1">
      <alignment horizontal="center" vertical="center"/>
      <protection hidden="1"/>
    </xf>
    <xf numFmtId="0" fontId="22" fillId="0" borderId="15" xfId="0" applyFont="1" applyBorder="1" applyAlignment="1" applyProtection="1">
      <alignment horizontal="center" vertical="center"/>
      <protection hidden="1"/>
    </xf>
    <xf numFmtId="0" fontId="22" fillId="0" borderId="9" xfId="0" applyFont="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23" fillId="0" borderId="1" xfId="0" applyFont="1" applyFill="1" applyBorder="1" applyAlignment="1" applyProtection="1">
      <alignment horizontal="center" vertical="center"/>
      <protection hidden="1"/>
    </xf>
    <xf numFmtId="0" fontId="26" fillId="0" borderId="1" xfId="6" applyFont="1" applyFill="1" applyBorder="1" applyAlignment="1" applyProtection="1">
      <alignment horizontal="justify" vertical="center" wrapText="1"/>
      <protection locked="0"/>
    </xf>
    <xf numFmtId="0" fontId="26" fillId="0" borderId="1" xfId="6" applyFont="1" applyFill="1" applyBorder="1" applyAlignment="1" applyProtection="1">
      <alignment horizontal="center" vertical="center" wrapText="1"/>
      <protection locked="0"/>
    </xf>
    <xf numFmtId="0" fontId="26" fillId="0" borderId="13" xfId="6" applyFont="1" applyFill="1" applyBorder="1" applyAlignment="1" applyProtection="1">
      <alignment horizontal="center" vertical="center" wrapText="1"/>
      <protection locked="0"/>
    </xf>
    <xf numFmtId="0" fontId="26" fillId="0" borderId="1" xfId="6" applyFont="1" applyFill="1" applyBorder="1" applyAlignment="1" applyProtection="1">
      <alignment horizontal="justify" vertical="center"/>
      <protection locked="0"/>
    </xf>
    <xf numFmtId="0" fontId="23" fillId="0" borderId="1" xfId="0" applyFont="1" applyFill="1" applyBorder="1" applyAlignment="1" applyProtection="1">
      <alignment horizontal="justify" vertical="center"/>
      <protection locked="0"/>
    </xf>
    <xf numFmtId="0" fontId="23" fillId="0" borderId="1" xfId="0" applyFont="1" applyFill="1" applyBorder="1" applyAlignment="1" applyProtection="1">
      <alignment horizontal="center" vertical="center" wrapText="1"/>
      <protection locked="0"/>
    </xf>
    <xf numFmtId="0" fontId="23" fillId="0" borderId="13"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justify" vertical="center" wrapText="1"/>
      <protection locked="0"/>
    </xf>
    <xf numFmtId="9" fontId="26" fillId="0" borderId="3" xfId="6" applyNumberFormat="1" applyFont="1" applyFill="1" applyBorder="1" applyAlignment="1" applyProtection="1">
      <alignment horizontal="center" vertical="center" wrapText="1"/>
      <protection locked="0"/>
    </xf>
    <xf numFmtId="9" fontId="23" fillId="0" borderId="3" xfId="4"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hidden="1"/>
    </xf>
  </cellXfs>
  <cellStyles count="7">
    <cellStyle name="Buena" xfId="6" builtinId="26"/>
    <cellStyle name="Incorrecto" xfId="5" builtinId="27"/>
    <cellStyle name="Normal" xfId="0" builtinId="0"/>
    <cellStyle name="Normal 2" xfId="1"/>
    <cellStyle name="Normal 2 2" xfId="2"/>
    <cellStyle name="Porcentaje" xfId="4" builtinId="5"/>
    <cellStyle name="Porcentaje 2" xfId="3"/>
  </cellStyles>
  <dxfs count="0"/>
  <tableStyles count="0" defaultTableStyle="TableStyleMedium2" defaultPivotStyle="PivotStyleLight16"/>
  <colors>
    <mruColors>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918882</xdr:colOff>
      <xdr:row>0</xdr:row>
      <xdr:rowOff>29254</xdr:rowOff>
    </xdr:from>
    <xdr:to>
      <xdr:col>1</xdr:col>
      <xdr:colOff>1514300</xdr:colOff>
      <xdr:row>3</xdr:row>
      <xdr:rowOff>140916</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7823" y="29254"/>
          <a:ext cx="595418" cy="750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163286</xdr:colOff>
      <xdr:row>0</xdr:row>
      <xdr:rowOff>54429</xdr:rowOff>
    </xdr:from>
    <xdr:to>
      <xdr:col>1</xdr:col>
      <xdr:colOff>771518</xdr:colOff>
      <xdr:row>3</xdr:row>
      <xdr:rowOff>176894</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429" y="54429"/>
          <a:ext cx="608232" cy="7347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DIGER\Mapa%20de%20Riesgos\Mapa%20de%20Riesgos%20Institucional%20V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row r="9">
          <cell r="B9" t="str">
            <v>CORRUPCIÓN</v>
          </cell>
        </row>
      </sheetData>
      <sheetData sheetId="1"/>
      <sheetData sheetId="2">
        <row r="4">
          <cell r="B4" t="str">
            <v>CORRUPCIÓN1</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unto de Partida"/>
      <sheetName val="2. Identificación del Riesgo"/>
      <sheetName val="3. Impacto Riesgo de Corrupción"/>
      <sheetName val="4. Riesgo Seguridad Informacion"/>
      <sheetName val="5. Valoración de Controles"/>
      <sheetName val="6.Valoración Control Corrupción"/>
      <sheetName val="7. Mapa de Riesgos General"/>
      <sheetName val="8. Seguimiento Cuatrimestral"/>
      <sheetName val="9. Seguimiento Consolidado"/>
      <sheetName val="Listas"/>
      <sheetName val="Datos Hoja 1"/>
    </sheetNames>
    <sheetDataSet>
      <sheetData sheetId="0" refreshError="1"/>
      <sheetData sheetId="1">
        <row r="9">
          <cell r="B9" t="str">
            <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B2" t="str">
            <v>Gestión</v>
          </cell>
          <cell r="D2" t="str">
            <v>Muy Baja: La actividad que conlleva el riesgo se ejecuta como máximo 2 veces por año</v>
          </cell>
          <cell r="E2" t="str">
            <v>Económico: Afectación menor a 10 SMLMV</v>
          </cell>
          <cell r="N2" t="str">
            <v>Aceptar</v>
          </cell>
          <cell r="O2" t="str">
            <v>SI</v>
          </cell>
          <cell r="Q2" t="str">
            <v>Casi seguro: Mas de una vez al año.</v>
          </cell>
          <cell r="AD2" t="str">
            <v>Evitar</v>
          </cell>
        </row>
        <row r="3">
          <cell r="B3" t="str">
            <v>Seguridad de la Información (Pérdida de Confidencialidad)</v>
          </cell>
          <cell r="D3" t="str">
            <v>Baja: La actividad que conlleva el riesgo se ejecuta de 3 a 24 veces por año</v>
          </cell>
          <cell r="E3" t="str">
            <v>Económico: Entre 10 y 50 SMLMV</v>
          </cell>
          <cell r="N3" t="str">
            <v>Evitar</v>
          </cell>
          <cell r="O3" t="str">
            <v>NO</v>
          </cell>
          <cell r="Q3" t="str">
            <v>Probable: Al menos una vez en el ultimo año.</v>
          </cell>
          <cell r="AD3" t="str">
            <v>Reducir</v>
          </cell>
        </row>
        <row r="4">
          <cell r="B4" t="str">
            <v>Seguridad de la Información (Pérdida de la Integridad)</v>
          </cell>
          <cell r="D4" t="str">
            <v>Media: La actividad que conlleva el riesgo se ejecuta de 24 a 500 veces por año</v>
          </cell>
          <cell r="E4" t="str">
            <v>Económico: Entre 50 y 100 SMLMV</v>
          </cell>
          <cell r="N4" t="str">
            <v>Reducir (Transferir)</v>
          </cell>
          <cell r="Q4" t="str">
            <v>Posible: Al menos una vez en los últimos dos años.</v>
          </cell>
          <cell r="AD4" t="str">
            <v>Compartir</v>
          </cell>
        </row>
        <row r="5">
          <cell r="B5" t="str">
            <v>Seguridad de la Información (Pérdida de la Disponibilidad)</v>
          </cell>
          <cell r="D5" t="str">
            <v>Alta: La actividad que conlleva el riesgo se ejecuta mínimo 500 veces al año y máximo 5000 veces por año</v>
          </cell>
          <cell r="E5" t="str">
            <v>Económico: Entre 100 y 500 SMLMV</v>
          </cell>
          <cell r="N5" t="str">
            <v>Reducir (Mitigar)</v>
          </cell>
          <cell r="Q5" t="str">
            <v>Improbable: Al menos una vez en los últimos 5 años.</v>
          </cell>
        </row>
        <row r="6">
          <cell r="B6" t="str">
            <v>Estratégico</v>
          </cell>
          <cell r="D6" t="str">
            <v>Muy Alta: La actividad que conlleva el riesgo se ejecuta más de 5000 veces por año</v>
          </cell>
          <cell r="E6" t="str">
            <v>Económico: Mayor a 500 SMLMV</v>
          </cell>
          <cell r="Q6" t="str">
            <v>Rara vez: No se ha presentado en los últimos cinco años.</v>
          </cell>
        </row>
        <row r="7">
          <cell r="B7" t="str">
            <v>Trámites, OPAs y Consultas de Acceso a la Información Pública</v>
          </cell>
          <cell r="E7" t="str">
            <v>Reputacional: El riesgo afecta la imagen de alguna área de la organización</v>
          </cell>
        </row>
        <row r="8">
          <cell r="B8" t="str">
            <v>Corrupción</v>
          </cell>
          <cell r="E8" t="str">
            <v>Reputacional: El riesgo afecta la imagen de la entidad internamente, de conocimiento general, nivel interno, de junta directiva y accionistas y/o de proveedores</v>
          </cell>
        </row>
        <row r="9">
          <cell r="B9" t="str">
            <v>Lavado de Activos</v>
          </cell>
          <cell r="E9" t="str">
            <v>Reputacional: El riesgo afecta la imagen de la entidad con algunos usuarios de relevancia frente al logro de los objetivos</v>
          </cell>
        </row>
        <row r="10">
          <cell r="B10" t="str">
            <v>Financiación del Terrorismo</v>
          </cell>
          <cell r="E10" t="str">
            <v>Reputacional: El riesgo afecta la imagen de de la entidad con efecto publicitario sostenido a nivel de sector administrativo, nivel departamental o municipal</v>
          </cell>
        </row>
        <row r="11">
          <cell r="B11" t="str">
            <v>Fuga de Capital Intelectual</v>
          </cell>
          <cell r="E11" t="str">
            <v>Reputacional: El riesgo afecta la imagen de la entidad a nivel nacional, con efecto publicitarios sostenible a nivel país</v>
          </cell>
        </row>
      </sheetData>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U23"/>
  <sheetViews>
    <sheetView tabSelected="1" zoomScale="70" zoomScaleNormal="70" workbookViewId="0">
      <pane ySplit="9" topLeftCell="A10" activePane="bottomLeft" state="frozen"/>
      <selection activeCell="Y12" sqref="Y12:Y14"/>
      <selection pane="bottomLeft" sqref="A1:B4"/>
    </sheetView>
  </sheetViews>
  <sheetFormatPr baseColWidth="10" defaultColWidth="0" defaultRowHeight="16.5" x14ac:dyDescent="0.25"/>
  <cols>
    <col min="1" max="1" width="5.28515625" style="2" customWidth="1"/>
    <col min="2" max="2" width="41.28515625" style="2" customWidth="1"/>
    <col min="3" max="3" width="29.5703125" style="2" customWidth="1"/>
    <col min="4" max="4" width="30.85546875" style="2" customWidth="1"/>
    <col min="5" max="5" width="19.140625" style="2" customWidth="1"/>
    <col min="6" max="53" width="3" style="2" customWidth="1"/>
    <col min="54" max="54" width="32.5703125" style="2" customWidth="1"/>
    <col min="55" max="55" width="11.42578125" style="1" hidden="1" customWidth="1"/>
    <col min="56" max="78" width="0" style="1" hidden="1" customWidth="1"/>
    <col min="79" max="79" width="11.42578125" style="1" hidden="1" customWidth="1"/>
    <col min="80" max="82" width="0" style="1" hidden="1" customWidth="1"/>
    <col min="83" max="83" width="11.42578125" style="1" hidden="1" customWidth="1"/>
    <col min="84" max="99" width="0" style="1" hidden="1" customWidth="1"/>
    <col min="100" max="16384" width="11.42578125" style="1" hidden="1"/>
  </cols>
  <sheetData>
    <row r="1" spans="1:55" ht="16.5" customHeight="1" x14ac:dyDescent="0.25">
      <c r="A1" s="43"/>
      <c r="B1" s="44"/>
      <c r="C1" s="40" t="s">
        <v>80</v>
      </c>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11" t="s">
        <v>62</v>
      </c>
    </row>
    <row r="2" spans="1:55" ht="16.5" customHeight="1" x14ac:dyDescent="0.25">
      <c r="A2" s="45"/>
      <c r="B2" s="46"/>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11" t="s">
        <v>67</v>
      </c>
    </row>
    <row r="3" spans="1:55" ht="16.5" customHeight="1" x14ac:dyDescent="0.25">
      <c r="A3" s="45"/>
      <c r="B3" s="46"/>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11" t="s">
        <v>82</v>
      </c>
    </row>
    <row r="4" spans="1:55" ht="15" customHeight="1" x14ac:dyDescent="0.25">
      <c r="A4" s="47"/>
      <c r="B4" s="4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11" t="s">
        <v>68</v>
      </c>
    </row>
    <row r="5" spans="1:55" ht="20.25" customHeight="1" x14ac:dyDescent="0.25">
      <c r="A5" s="37" t="s">
        <v>47</v>
      </c>
      <c r="B5" s="38"/>
      <c r="C5" s="39">
        <v>2023</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
    </row>
    <row r="6" spans="1:55" ht="51.75" customHeight="1" x14ac:dyDescent="0.25">
      <c r="A6" s="37" t="s">
        <v>46</v>
      </c>
      <c r="B6" s="38"/>
      <c r="C6" s="39" t="s">
        <v>71</v>
      </c>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
    </row>
    <row r="7" spans="1:55" ht="66.75" customHeight="1" x14ac:dyDescent="0.25">
      <c r="A7" s="37" t="s">
        <v>45</v>
      </c>
      <c r="B7" s="38"/>
      <c r="C7" s="39" t="s">
        <v>79</v>
      </c>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
    </row>
    <row r="8" spans="1:55" ht="15" customHeight="1" x14ac:dyDescent="0.25">
      <c r="A8" s="49" t="s">
        <v>17</v>
      </c>
      <c r="B8" s="51" t="s">
        <v>32</v>
      </c>
      <c r="C8" s="41" t="s">
        <v>48</v>
      </c>
      <c r="D8" s="41" t="s">
        <v>50</v>
      </c>
      <c r="E8" s="41" t="s">
        <v>51</v>
      </c>
      <c r="F8" s="34" t="s">
        <v>33</v>
      </c>
      <c r="G8" s="35"/>
      <c r="H8" s="35"/>
      <c r="I8" s="36"/>
      <c r="J8" s="34" t="s">
        <v>34</v>
      </c>
      <c r="K8" s="35"/>
      <c r="L8" s="35"/>
      <c r="M8" s="36"/>
      <c r="N8" s="34" t="s">
        <v>35</v>
      </c>
      <c r="O8" s="35"/>
      <c r="P8" s="35"/>
      <c r="Q8" s="36"/>
      <c r="R8" s="34" t="s">
        <v>36</v>
      </c>
      <c r="S8" s="35"/>
      <c r="T8" s="35"/>
      <c r="U8" s="36"/>
      <c r="V8" s="34" t="s">
        <v>37</v>
      </c>
      <c r="W8" s="35"/>
      <c r="X8" s="35"/>
      <c r="Y8" s="36"/>
      <c r="Z8" s="34" t="s">
        <v>38</v>
      </c>
      <c r="AA8" s="35"/>
      <c r="AB8" s="35"/>
      <c r="AC8" s="36"/>
      <c r="AD8" s="34" t="s">
        <v>39</v>
      </c>
      <c r="AE8" s="35"/>
      <c r="AF8" s="35"/>
      <c r="AG8" s="36"/>
      <c r="AH8" s="34" t="s">
        <v>40</v>
      </c>
      <c r="AI8" s="35"/>
      <c r="AJ8" s="35"/>
      <c r="AK8" s="36"/>
      <c r="AL8" s="34" t="s">
        <v>41</v>
      </c>
      <c r="AM8" s="35"/>
      <c r="AN8" s="35"/>
      <c r="AO8" s="36"/>
      <c r="AP8" s="34" t="s">
        <v>42</v>
      </c>
      <c r="AQ8" s="35"/>
      <c r="AR8" s="35"/>
      <c r="AS8" s="36"/>
      <c r="AT8" s="34" t="s">
        <v>43</v>
      </c>
      <c r="AU8" s="35"/>
      <c r="AV8" s="35"/>
      <c r="AW8" s="36"/>
      <c r="AX8" s="34" t="s">
        <v>44</v>
      </c>
      <c r="AY8" s="35"/>
      <c r="AZ8" s="35"/>
      <c r="BA8" s="36"/>
      <c r="BB8" s="41" t="s">
        <v>49</v>
      </c>
    </row>
    <row r="9" spans="1:55" ht="18" customHeight="1" x14ac:dyDescent="0.25">
      <c r="A9" s="50"/>
      <c r="B9" s="51"/>
      <c r="C9" s="42"/>
      <c r="D9" s="42"/>
      <c r="E9" s="42"/>
      <c r="F9" s="10">
        <v>1</v>
      </c>
      <c r="G9" s="10">
        <v>2</v>
      </c>
      <c r="H9" s="10">
        <v>3</v>
      </c>
      <c r="I9" s="10">
        <v>4</v>
      </c>
      <c r="J9" s="10">
        <v>1</v>
      </c>
      <c r="K9" s="10">
        <v>2</v>
      </c>
      <c r="L9" s="10">
        <v>3</v>
      </c>
      <c r="M9" s="10">
        <v>4</v>
      </c>
      <c r="N9" s="10">
        <v>1</v>
      </c>
      <c r="O9" s="10">
        <v>2</v>
      </c>
      <c r="P9" s="10">
        <v>3</v>
      </c>
      <c r="Q9" s="10">
        <v>4</v>
      </c>
      <c r="R9" s="10">
        <v>1</v>
      </c>
      <c r="S9" s="10">
        <v>2</v>
      </c>
      <c r="T9" s="10">
        <v>3</v>
      </c>
      <c r="U9" s="10">
        <v>4</v>
      </c>
      <c r="V9" s="10">
        <v>1</v>
      </c>
      <c r="W9" s="10">
        <v>2</v>
      </c>
      <c r="X9" s="10">
        <v>3</v>
      </c>
      <c r="Y9" s="10">
        <v>4</v>
      </c>
      <c r="Z9" s="10">
        <v>1</v>
      </c>
      <c r="AA9" s="10">
        <v>2</v>
      </c>
      <c r="AB9" s="10">
        <v>3</v>
      </c>
      <c r="AC9" s="10">
        <v>4</v>
      </c>
      <c r="AD9" s="10">
        <v>1</v>
      </c>
      <c r="AE9" s="10">
        <v>2</v>
      </c>
      <c r="AF9" s="10">
        <v>3</v>
      </c>
      <c r="AG9" s="10">
        <v>4</v>
      </c>
      <c r="AH9" s="10">
        <v>1</v>
      </c>
      <c r="AI9" s="10">
        <v>2</v>
      </c>
      <c r="AJ9" s="10">
        <v>3</v>
      </c>
      <c r="AK9" s="10">
        <v>4</v>
      </c>
      <c r="AL9" s="10">
        <v>1</v>
      </c>
      <c r="AM9" s="10">
        <v>2</v>
      </c>
      <c r="AN9" s="10">
        <v>3</v>
      </c>
      <c r="AO9" s="10">
        <v>4</v>
      </c>
      <c r="AP9" s="10">
        <v>1</v>
      </c>
      <c r="AQ9" s="10">
        <v>2</v>
      </c>
      <c r="AR9" s="10">
        <v>3</v>
      </c>
      <c r="AS9" s="10">
        <v>4</v>
      </c>
      <c r="AT9" s="10">
        <v>1</v>
      </c>
      <c r="AU9" s="10">
        <v>2</v>
      </c>
      <c r="AV9" s="10">
        <v>3</v>
      </c>
      <c r="AW9" s="10">
        <v>4</v>
      </c>
      <c r="AX9" s="10">
        <v>1</v>
      </c>
      <c r="AY9" s="10">
        <v>2</v>
      </c>
      <c r="AZ9" s="10">
        <v>3</v>
      </c>
      <c r="BA9" s="10">
        <v>4</v>
      </c>
      <c r="BB9" s="42"/>
    </row>
    <row r="10" spans="1:55" ht="45" x14ac:dyDescent="0.25">
      <c r="A10" s="79">
        <v>1</v>
      </c>
      <c r="B10" s="80" t="s">
        <v>88</v>
      </c>
      <c r="C10" s="81" t="s">
        <v>92</v>
      </c>
      <c r="D10" s="81" t="s">
        <v>83</v>
      </c>
      <c r="E10" s="82" t="s">
        <v>13</v>
      </c>
      <c r="F10" s="29"/>
      <c r="G10" s="29"/>
      <c r="H10" s="29"/>
      <c r="I10" s="29"/>
      <c r="J10" s="29"/>
      <c r="K10" s="29"/>
      <c r="L10" s="29"/>
      <c r="M10" s="32">
        <v>1</v>
      </c>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9">
        <f>SUM(F10:BA10)</f>
        <v>1</v>
      </c>
    </row>
    <row r="11" spans="1:55" ht="33.75" customHeight="1" x14ac:dyDescent="0.25">
      <c r="A11" s="79">
        <f>A10+1</f>
        <v>2</v>
      </c>
      <c r="B11" s="80" t="s">
        <v>89</v>
      </c>
      <c r="C11" s="81" t="s">
        <v>90</v>
      </c>
      <c r="D11" s="81" t="s">
        <v>83</v>
      </c>
      <c r="E11" s="82" t="s">
        <v>13</v>
      </c>
      <c r="F11" s="29"/>
      <c r="G11" s="29"/>
      <c r="H11" s="29"/>
      <c r="I11" s="29"/>
      <c r="J11" s="29"/>
      <c r="K11" s="29"/>
      <c r="L11" s="29"/>
      <c r="M11" s="29"/>
      <c r="N11" s="29"/>
      <c r="O11" s="29"/>
      <c r="P11" s="29"/>
      <c r="Q11" s="32">
        <v>1</v>
      </c>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9">
        <f t="shared" ref="BB11:BB23" si="0">SUM(F11:BA11)</f>
        <v>1</v>
      </c>
    </row>
    <row r="12" spans="1:55" ht="60" x14ac:dyDescent="0.25">
      <c r="A12" s="79">
        <f>A11+1</f>
        <v>3</v>
      </c>
      <c r="B12" s="83" t="s">
        <v>73</v>
      </c>
      <c r="C12" s="81" t="s">
        <v>99</v>
      </c>
      <c r="D12" s="81" t="s">
        <v>83</v>
      </c>
      <c r="E12" s="82" t="s">
        <v>13</v>
      </c>
      <c r="F12" s="29"/>
      <c r="G12" s="29"/>
      <c r="H12" s="29"/>
      <c r="I12" s="29"/>
      <c r="J12" s="29"/>
      <c r="K12" s="29"/>
      <c r="L12" s="29"/>
      <c r="M12" s="29"/>
      <c r="N12" s="29"/>
      <c r="O12" s="29"/>
      <c r="P12" s="29"/>
      <c r="Q12" s="32">
        <v>1</v>
      </c>
      <c r="R12" s="29"/>
      <c r="S12" s="29"/>
      <c r="T12" s="29"/>
      <c r="U12" s="32">
        <v>1</v>
      </c>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9">
        <f t="shared" si="0"/>
        <v>2</v>
      </c>
    </row>
    <row r="13" spans="1:55" ht="45" x14ac:dyDescent="0.25">
      <c r="A13" s="79">
        <f t="shared" ref="A13:A22" si="1">A12+1</f>
        <v>4</v>
      </c>
      <c r="B13" s="80" t="s">
        <v>72</v>
      </c>
      <c r="C13" s="81" t="s">
        <v>93</v>
      </c>
      <c r="D13" s="81" t="s">
        <v>83</v>
      </c>
      <c r="E13" s="82" t="s">
        <v>13</v>
      </c>
      <c r="F13" s="29"/>
      <c r="G13" s="29"/>
      <c r="H13" s="29"/>
      <c r="I13" s="29"/>
      <c r="J13" s="29"/>
      <c r="K13" s="29"/>
      <c r="L13" s="29"/>
      <c r="M13" s="29"/>
      <c r="N13" s="29"/>
      <c r="O13" s="29"/>
      <c r="P13" s="29"/>
      <c r="Q13" s="29"/>
      <c r="R13" s="29"/>
      <c r="S13" s="29"/>
      <c r="T13" s="29"/>
      <c r="U13" s="32">
        <v>1</v>
      </c>
      <c r="V13" s="29"/>
      <c r="W13" s="29"/>
      <c r="X13" s="29"/>
      <c r="Y13" s="29"/>
      <c r="Z13" s="29"/>
      <c r="AA13" s="29"/>
      <c r="AB13" s="29"/>
      <c r="AC13" s="29"/>
      <c r="AD13" s="29"/>
      <c r="AE13" s="29"/>
      <c r="AF13" s="29"/>
      <c r="AG13" s="32">
        <v>1</v>
      </c>
      <c r="AH13" s="29"/>
      <c r="AI13" s="29"/>
      <c r="AJ13" s="29"/>
      <c r="AK13" s="32">
        <v>1</v>
      </c>
      <c r="AL13" s="29"/>
      <c r="AM13" s="29"/>
      <c r="AN13" s="29"/>
      <c r="AO13" s="32">
        <v>1</v>
      </c>
      <c r="AP13" s="29"/>
      <c r="AQ13" s="29"/>
      <c r="AR13" s="29"/>
      <c r="AS13" s="32">
        <v>1</v>
      </c>
      <c r="AT13" s="29"/>
      <c r="AU13" s="29"/>
      <c r="AV13" s="29"/>
      <c r="AW13" s="29"/>
      <c r="AX13" s="29"/>
      <c r="AY13" s="29"/>
      <c r="AZ13" s="29"/>
      <c r="BA13" s="29"/>
      <c r="BB13" s="9">
        <f t="shared" si="0"/>
        <v>5</v>
      </c>
    </row>
    <row r="14" spans="1:55" ht="45" x14ac:dyDescent="0.25">
      <c r="A14" s="79">
        <f t="shared" si="1"/>
        <v>5</v>
      </c>
      <c r="B14" s="83" t="s">
        <v>85</v>
      </c>
      <c r="C14" s="81" t="s">
        <v>94</v>
      </c>
      <c r="D14" s="81" t="s">
        <v>83</v>
      </c>
      <c r="E14" s="82" t="s">
        <v>13</v>
      </c>
      <c r="F14" s="29"/>
      <c r="G14" s="29"/>
      <c r="H14" s="29"/>
      <c r="I14" s="29"/>
      <c r="J14" s="29"/>
      <c r="K14" s="29"/>
      <c r="L14" s="29"/>
      <c r="M14" s="29"/>
      <c r="N14" s="29"/>
      <c r="O14" s="29"/>
      <c r="P14" s="29"/>
      <c r="Q14" s="29"/>
      <c r="R14" s="29"/>
      <c r="S14" s="29"/>
      <c r="T14" s="29"/>
      <c r="U14" s="29"/>
      <c r="V14" s="29"/>
      <c r="W14" s="29"/>
      <c r="X14" s="29"/>
      <c r="Y14" s="32">
        <v>1</v>
      </c>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9">
        <f t="shared" si="0"/>
        <v>1</v>
      </c>
    </row>
    <row r="15" spans="1:55" ht="75" x14ac:dyDescent="0.25">
      <c r="A15" s="79">
        <f t="shared" si="1"/>
        <v>6</v>
      </c>
      <c r="B15" s="83" t="s">
        <v>74</v>
      </c>
      <c r="C15" s="81" t="s">
        <v>95</v>
      </c>
      <c r="D15" s="81" t="s">
        <v>83</v>
      </c>
      <c r="E15" s="82" t="s">
        <v>13</v>
      </c>
      <c r="F15" s="29"/>
      <c r="G15" s="29"/>
      <c r="H15" s="29"/>
      <c r="I15" s="29"/>
      <c r="J15" s="29"/>
      <c r="K15" s="29"/>
      <c r="L15" s="29"/>
      <c r="M15" s="29"/>
      <c r="N15" s="29"/>
      <c r="O15" s="29"/>
      <c r="P15" s="29"/>
      <c r="Q15" s="29"/>
      <c r="R15" s="29"/>
      <c r="S15" s="29"/>
      <c r="T15" s="29"/>
      <c r="U15" s="29"/>
      <c r="V15" s="29"/>
      <c r="W15" s="29"/>
      <c r="X15" s="29"/>
      <c r="Y15" s="32">
        <v>1</v>
      </c>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9">
        <f t="shared" si="0"/>
        <v>1</v>
      </c>
    </row>
    <row r="16" spans="1:55" ht="45" x14ac:dyDescent="0.25">
      <c r="A16" s="79">
        <f t="shared" si="1"/>
        <v>7</v>
      </c>
      <c r="B16" s="83" t="s">
        <v>86</v>
      </c>
      <c r="C16" s="81" t="s">
        <v>96</v>
      </c>
      <c r="D16" s="81" t="s">
        <v>83</v>
      </c>
      <c r="E16" s="82" t="s">
        <v>13</v>
      </c>
      <c r="F16" s="29"/>
      <c r="G16" s="29"/>
      <c r="H16" s="29"/>
      <c r="I16" s="29"/>
      <c r="J16" s="29"/>
      <c r="K16" s="29"/>
      <c r="L16" s="29"/>
      <c r="M16" s="29"/>
      <c r="N16" s="29"/>
      <c r="O16" s="29"/>
      <c r="P16" s="29"/>
      <c r="Q16" s="29"/>
      <c r="R16" s="29"/>
      <c r="S16" s="29"/>
      <c r="T16" s="29"/>
      <c r="U16" s="29"/>
      <c r="V16" s="29"/>
      <c r="W16" s="29"/>
      <c r="X16" s="29"/>
      <c r="Y16" s="29"/>
      <c r="Z16" s="29"/>
      <c r="AA16" s="29"/>
      <c r="AB16" s="29"/>
      <c r="AC16" s="32">
        <v>1</v>
      </c>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9">
        <f t="shared" si="0"/>
        <v>1</v>
      </c>
    </row>
    <row r="17" spans="1:54" ht="30" x14ac:dyDescent="0.25">
      <c r="A17" s="79">
        <f t="shared" si="1"/>
        <v>8</v>
      </c>
      <c r="B17" s="80" t="s">
        <v>77</v>
      </c>
      <c r="C17" s="81" t="s">
        <v>102</v>
      </c>
      <c r="D17" s="81" t="s">
        <v>83</v>
      </c>
      <c r="E17" s="82" t="s">
        <v>13</v>
      </c>
      <c r="F17" s="29"/>
      <c r="G17" s="29"/>
      <c r="H17" s="29"/>
      <c r="I17" s="29"/>
      <c r="J17" s="29"/>
      <c r="K17" s="29"/>
      <c r="L17" s="29"/>
      <c r="M17" s="29"/>
      <c r="N17" s="29"/>
      <c r="O17" s="29"/>
      <c r="P17" s="29"/>
      <c r="Q17" s="29"/>
      <c r="R17" s="29"/>
      <c r="S17" s="29"/>
      <c r="T17" s="29"/>
      <c r="U17" s="29"/>
      <c r="V17" s="29"/>
      <c r="W17" s="29"/>
      <c r="X17" s="29"/>
      <c r="Y17" s="29"/>
      <c r="Z17" s="29"/>
      <c r="AA17" s="29"/>
      <c r="AB17" s="29"/>
      <c r="AC17" s="1"/>
      <c r="AD17" s="29"/>
      <c r="AE17" s="29"/>
      <c r="AF17" s="29"/>
      <c r="AG17" s="32">
        <v>1</v>
      </c>
      <c r="AH17" s="29"/>
      <c r="AI17" s="29"/>
      <c r="AJ17" s="29"/>
      <c r="AK17" s="29"/>
      <c r="AL17" s="29"/>
      <c r="AM17" s="29"/>
      <c r="AN17" s="29"/>
      <c r="AO17" s="32">
        <v>1</v>
      </c>
      <c r="AP17" s="29"/>
      <c r="AQ17" s="29"/>
      <c r="AR17" s="29"/>
      <c r="AS17" s="29"/>
      <c r="AT17" s="29"/>
      <c r="AU17" s="29"/>
      <c r="AV17" s="29"/>
      <c r="AW17" s="29"/>
      <c r="AX17" s="29"/>
      <c r="AY17" s="29"/>
      <c r="AZ17" s="29"/>
      <c r="BA17" s="29"/>
      <c r="BB17" s="9">
        <f t="shared" si="0"/>
        <v>2</v>
      </c>
    </row>
    <row r="18" spans="1:54" ht="45" x14ac:dyDescent="0.25">
      <c r="A18" s="79">
        <f t="shared" si="1"/>
        <v>9</v>
      </c>
      <c r="B18" s="83" t="s">
        <v>78</v>
      </c>
      <c r="C18" s="81" t="s">
        <v>97</v>
      </c>
      <c r="D18" s="81" t="s">
        <v>83</v>
      </c>
      <c r="E18" s="82" t="s">
        <v>13</v>
      </c>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32">
        <v>1</v>
      </c>
      <c r="AL18" s="29"/>
      <c r="AM18" s="29"/>
      <c r="AN18" s="29"/>
      <c r="AO18" s="32">
        <v>1</v>
      </c>
      <c r="AP18" s="29"/>
      <c r="AQ18" s="29"/>
      <c r="AR18" s="29"/>
      <c r="AS18" s="29"/>
      <c r="AT18" s="29"/>
      <c r="AU18" s="29"/>
      <c r="AV18" s="29"/>
      <c r="AW18" s="29"/>
      <c r="AX18" s="29"/>
      <c r="AY18" s="29"/>
      <c r="AZ18" s="29"/>
      <c r="BA18" s="29"/>
      <c r="BB18" s="9">
        <f t="shared" si="0"/>
        <v>2</v>
      </c>
    </row>
    <row r="19" spans="1:54" ht="115.5" x14ac:dyDescent="0.25">
      <c r="A19" s="79">
        <f t="shared" si="1"/>
        <v>10</v>
      </c>
      <c r="B19" s="84" t="s">
        <v>75</v>
      </c>
      <c r="C19" s="85" t="s">
        <v>98</v>
      </c>
      <c r="D19" s="85" t="s">
        <v>114</v>
      </c>
      <c r="E19" s="86" t="s">
        <v>13</v>
      </c>
      <c r="F19" s="29"/>
      <c r="G19" s="29"/>
      <c r="H19" s="29"/>
      <c r="I19" s="29"/>
      <c r="J19" s="29"/>
      <c r="K19" s="29"/>
      <c r="L19" s="29"/>
      <c r="M19" s="29"/>
      <c r="N19" s="29"/>
      <c r="O19" s="29"/>
      <c r="P19" s="29"/>
      <c r="Q19" s="29"/>
      <c r="R19" s="29"/>
      <c r="S19" s="29"/>
      <c r="T19" s="29"/>
      <c r="U19" s="29"/>
      <c r="V19" s="32">
        <v>1</v>
      </c>
      <c r="W19" s="29"/>
      <c r="X19" s="29"/>
      <c r="Y19" s="29"/>
      <c r="Z19" s="29"/>
      <c r="AA19" s="29"/>
      <c r="AB19" s="29"/>
      <c r="AC19" s="29"/>
      <c r="AD19" s="29"/>
      <c r="AE19" s="29"/>
      <c r="AF19" s="29"/>
      <c r="AG19" s="32">
        <v>1</v>
      </c>
      <c r="AH19" s="29"/>
      <c r="AI19" s="29"/>
      <c r="AJ19" s="29"/>
      <c r="AK19" s="1"/>
      <c r="AL19" s="29"/>
      <c r="AM19" s="29"/>
      <c r="AN19" s="29"/>
      <c r="AO19" s="29"/>
      <c r="AP19" s="29"/>
      <c r="AQ19" s="29"/>
      <c r="AR19" s="29"/>
      <c r="AS19" s="30">
        <v>1</v>
      </c>
      <c r="AT19" s="29"/>
      <c r="AU19" s="29"/>
      <c r="AV19" s="29"/>
      <c r="AW19" s="29"/>
      <c r="AX19" s="29"/>
      <c r="AY19" s="29"/>
      <c r="AZ19" s="29"/>
      <c r="BA19" s="29"/>
      <c r="BB19" s="9">
        <f t="shared" si="0"/>
        <v>3</v>
      </c>
    </row>
    <row r="20" spans="1:54" ht="60" x14ac:dyDescent="0.25">
      <c r="A20" s="79">
        <f t="shared" si="1"/>
        <v>11</v>
      </c>
      <c r="B20" s="83" t="s">
        <v>76</v>
      </c>
      <c r="C20" s="81" t="s">
        <v>100</v>
      </c>
      <c r="D20" s="81" t="s">
        <v>83</v>
      </c>
      <c r="E20" s="82" t="s">
        <v>13</v>
      </c>
      <c r="F20" s="29"/>
      <c r="G20" s="29"/>
      <c r="H20" s="29"/>
      <c r="I20" s="29"/>
      <c r="J20" s="29"/>
      <c r="K20" s="29"/>
      <c r="L20" s="29"/>
      <c r="M20" s="29"/>
      <c r="N20" s="29"/>
      <c r="O20" s="29"/>
      <c r="P20" s="29"/>
      <c r="Q20" s="29"/>
      <c r="R20" s="32">
        <v>2</v>
      </c>
      <c r="S20" s="29"/>
      <c r="T20" s="32">
        <v>2</v>
      </c>
      <c r="U20" s="29"/>
      <c r="V20" s="29"/>
      <c r="W20" s="29"/>
      <c r="X20" s="29"/>
      <c r="Y20" s="29"/>
      <c r="Z20" s="29"/>
      <c r="AA20" s="29"/>
      <c r="AB20" s="29"/>
      <c r="AC20" s="29"/>
      <c r="AD20" s="29"/>
      <c r="AE20" s="29"/>
      <c r="AF20" s="29"/>
      <c r="AG20" s="29"/>
      <c r="AH20" s="29"/>
      <c r="AI20" s="29"/>
      <c r="AJ20" s="29"/>
      <c r="AK20" s="29"/>
      <c r="AL20" s="29"/>
      <c r="AM20" s="29"/>
      <c r="AN20" s="29"/>
      <c r="AO20" s="29"/>
      <c r="AP20" s="32">
        <v>3</v>
      </c>
      <c r="AQ20" s="29"/>
      <c r="AR20" s="32">
        <v>3</v>
      </c>
      <c r="AS20" s="29"/>
      <c r="AT20" s="29"/>
      <c r="AU20" s="29"/>
      <c r="AV20" s="29"/>
      <c r="AW20" s="29"/>
      <c r="AX20" s="29"/>
      <c r="AY20" s="29"/>
      <c r="AZ20" s="29"/>
      <c r="BA20" s="29"/>
      <c r="BB20" s="9">
        <f t="shared" si="0"/>
        <v>10</v>
      </c>
    </row>
    <row r="21" spans="1:54" ht="82.5" x14ac:dyDescent="0.25">
      <c r="A21" s="79">
        <f t="shared" si="1"/>
        <v>12</v>
      </c>
      <c r="B21" s="87" t="s">
        <v>91</v>
      </c>
      <c r="C21" s="85" t="s">
        <v>87</v>
      </c>
      <c r="D21" s="85" t="s">
        <v>84</v>
      </c>
      <c r="E21" s="86" t="s">
        <v>13</v>
      </c>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31">
        <v>1</v>
      </c>
      <c r="AQ21" s="29"/>
      <c r="AR21" s="29"/>
      <c r="AS21" s="29"/>
      <c r="AT21" s="29"/>
      <c r="AU21" s="29"/>
      <c r="AV21" s="29"/>
      <c r="AW21" s="29"/>
      <c r="AX21" s="29"/>
      <c r="AY21" s="29"/>
      <c r="AZ21" s="29">
        <v>1</v>
      </c>
      <c r="BA21" s="29"/>
      <c r="BB21" s="9">
        <f t="shared" si="0"/>
        <v>2</v>
      </c>
    </row>
    <row r="22" spans="1:54" ht="198.75" customHeight="1" x14ac:dyDescent="0.25">
      <c r="A22" s="79">
        <f t="shared" si="1"/>
        <v>13</v>
      </c>
      <c r="B22" s="83" t="s">
        <v>81</v>
      </c>
      <c r="C22" s="81" t="s">
        <v>101</v>
      </c>
      <c r="D22" s="81" t="s">
        <v>83</v>
      </c>
      <c r="E22" s="82" t="s">
        <v>13</v>
      </c>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32">
        <v>1</v>
      </c>
      <c r="AX22" s="29"/>
      <c r="AY22" s="29"/>
      <c r="AZ22" s="29"/>
      <c r="BA22" s="29"/>
      <c r="BB22" s="9">
        <f t="shared" si="0"/>
        <v>1</v>
      </c>
    </row>
    <row r="23" spans="1:54" ht="198.75" customHeight="1" x14ac:dyDescent="0.25">
      <c r="A23" s="79">
        <f t="shared" ref="A23" si="2">A22+1</f>
        <v>14</v>
      </c>
      <c r="B23" s="83" t="s">
        <v>103</v>
      </c>
      <c r="C23" s="81" t="s">
        <v>104</v>
      </c>
      <c r="D23" s="81" t="s">
        <v>83</v>
      </c>
      <c r="E23" s="82" t="s">
        <v>13</v>
      </c>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32">
        <v>1</v>
      </c>
      <c r="AX23" s="29"/>
      <c r="AY23" s="29"/>
      <c r="AZ23" s="29"/>
      <c r="BA23" s="29"/>
      <c r="BB23" s="9">
        <f t="shared" si="0"/>
        <v>1</v>
      </c>
    </row>
  </sheetData>
  <sheetProtection formatColumns="0" formatRows="0" autoFilter="0"/>
  <mergeCells count="26">
    <mergeCell ref="C1:BA4"/>
    <mergeCell ref="BB8:BB9"/>
    <mergeCell ref="D8:D9"/>
    <mergeCell ref="E8:E9"/>
    <mergeCell ref="A1:B4"/>
    <mergeCell ref="AH8:AK8"/>
    <mergeCell ref="AL8:AO8"/>
    <mergeCell ref="AP8:AS8"/>
    <mergeCell ref="AT8:AW8"/>
    <mergeCell ref="A8:A9"/>
    <mergeCell ref="B8:B9"/>
    <mergeCell ref="C8:C9"/>
    <mergeCell ref="F8:I8"/>
    <mergeCell ref="J8:M8"/>
    <mergeCell ref="N8:Q8"/>
    <mergeCell ref="AD8:AG8"/>
    <mergeCell ref="R8:U8"/>
    <mergeCell ref="V8:Y8"/>
    <mergeCell ref="Z8:AC8"/>
    <mergeCell ref="AX8:BA8"/>
    <mergeCell ref="A5:B5"/>
    <mergeCell ref="A6:B6"/>
    <mergeCell ref="A7:B7"/>
    <mergeCell ref="C5:BB5"/>
    <mergeCell ref="C6:BB6"/>
    <mergeCell ref="C7:BB7"/>
  </mergeCells>
  <printOptions horizontalCentered="1"/>
  <pageMargins left="0.19685039370078741" right="0.19685039370078741" top="0.19685039370078741" bottom="0.19685039370078741" header="0.31496062992125984" footer="0.31496062992125984"/>
  <pageSetup scale="44" fitToHeight="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3"/>
  <sheetViews>
    <sheetView zoomScale="85" zoomScaleNormal="85" workbookViewId="0">
      <pane ySplit="8" topLeftCell="A9" activePane="bottomLeft" state="frozen"/>
      <selection pane="bottomLeft" sqref="A1:B4"/>
    </sheetView>
  </sheetViews>
  <sheetFormatPr baseColWidth="10" defaultColWidth="0" defaultRowHeight="0" customHeight="1" zeroHeight="1" x14ac:dyDescent="0.3"/>
  <cols>
    <col min="1" max="1" width="4" style="2" bestFit="1" customWidth="1"/>
    <col min="2" max="2" width="19" style="2" customWidth="1"/>
    <col min="3" max="3" width="29.28515625" style="2" customWidth="1"/>
    <col min="4" max="5" width="37" style="21" customWidth="1"/>
    <col min="6" max="6" width="8.5703125" style="21" customWidth="1"/>
    <col min="7" max="7" width="27.85546875" style="21" customWidth="1"/>
    <col min="8" max="8" width="23.7109375" style="21" customWidth="1"/>
    <col min="9" max="9" width="33.7109375" style="21" customWidth="1"/>
    <col min="10" max="10" width="9.5703125" style="21" customWidth="1"/>
    <col min="11" max="11" width="31.85546875" style="21" customWidth="1"/>
    <col min="12" max="12" width="23.7109375" style="21" customWidth="1"/>
    <col min="13" max="13" width="8.5703125" style="21" customWidth="1"/>
    <col min="14" max="14" width="27.85546875" style="21" customWidth="1"/>
    <col min="15" max="15" width="23.7109375" style="21" customWidth="1"/>
    <col min="16" max="16" width="33.7109375" style="21" customWidth="1"/>
    <col min="17" max="17" width="9.5703125" style="21" customWidth="1"/>
    <col min="18" max="18" width="31.85546875" style="21" customWidth="1"/>
    <col min="19" max="19" width="23.7109375" style="21" customWidth="1"/>
    <col min="20" max="20" width="8.5703125" style="21" customWidth="1"/>
    <col min="21" max="21" width="27.85546875" style="21" customWidth="1"/>
    <col min="22" max="22" width="23.7109375" style="21" customWidth="1"/>
    <col min="23" max="23" width="33.7109375" style="21" customWidth="1"/>
    <col min="24" max="24" width="9.5703125" style="21" customWidth="1"/>
    <col min="25" max="25" width="31.85546875" style="21" customWidth="1"/>
    <col min="26" max="26" width="23.7109375" style="21" customWidth="1"/>
    <col min="27" max="27" width="8.5703125" style="21" customWidth="1"/>
    <col min="28" max="28" width="27.85546875" style="21" customWidth="1"/>
    <col min="29" max="29" width="23.7109375" style="21" customWidth="1"/>
    <col min="30" max="30" width="33.7109375" style="21" customWidth="1"/>
    <col min="31" max="31" width="9.5703125" style="21" customWidth="1"/>
    <col min="32" max="32" width="27.140625" style="21" customWidth="1"/>
    <col min="33" max="33" width="23.7109375" style="21" customWidth="1"/>
    <col min="34" max="34" width="11.42578125" style="21" customWidth="1"/>
    <col min="35" max="48" width="11.42578125" style="21" hidden="1" customWidth="1"/>
    <col min="49" max="16384" width="11.42578125" style="1" hidden="1"/>
  </cols>
  <sheetData>
    <row r="1" spans="1:48" ht="16.5" customHeight="1" x14ac:dyDescent="0.3">
      <c r="A1" s="63"/>
      <c r="B1" s="64"/>
      <c r="C1" s="69" t="s">
        <v>149</v>
      </c>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1"/>
      <c r="AF1" s="78" t="s">
        <v>62</v>
      </c>
      <c r="AG1" s="78"/>
      <c r="AH1" s="12"/>
      <c r="AI1" s="12"/>
      <c r="AJ1" s="12"/>
      <c r="AK1" s="12"/>
      <c r="AL1" s="12"/>
      <c r="AM1" s="12"/>
      <c r="AN1" s="12"/>
      <c r="AO1" s="12"/>
      <c r="AP1" s="12"/>
      <c r="AQ1" s="12"/>
      <c r="AR1" s="12"/>
      <c r="AS1" s="12"/>
      <c r="AT1" s="12"/>
      <c r="AU1" s="12"/>
      <c r="AV1" s="12"/>
    </row>
    <row r="2" spans="1:48" ht="16.5" customHeight="1" x14ac:dyDescent="0.3">
      <c r="A2" s="65"/>
      <c r="B2" s="66"/>
      <c r="C2" s="72"/>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4"/>
      <c r="AF2" s="78" t="s">
        <v>69</v>
      </c>
      <c r="AG2" s="78"/>
      <c r="AH2" s="12"/>
      <c r="AI2" s="12"/>
      <c r="AJ2" s="12"/>
      <c r="AK2" s="12"/>
      <c r="AL2" s="12"/>
      <c r="AM2" s="12"/>
      <c r="AN2" s="12"/>
      <c r="AO2" s="12"/>
      <c r="AP2" s="12"/>
      <c r="AQ2" s="12"/>
      <c r="AR2" s="12"/>
      <c r="AS2" s="12"/>
      <c r="AT2" s="12"/>
      <c r="AU2" s="12"/>
      <c r="AV2" s="12"/>
    </row>
    <row r="3" spans="1:48" ht="16.5" x14ac:dyDescent="0.3">
      <c r="A3" s="65"/>
      <c r="B3" s="66"/>
      <c r="C3" s="72"/>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4"/>
      <c r="AF3" s="78" t="s">
        <v>70</v>
      </c>
      <c r="AG3" s="78"/>
      <c r="AH3" s="12"/>
      <c r="AI3" s="12"/>
      <c r="AJ3" s="12"/>
      <c r="AK3" s="12"/>
      <c r="AL3" s="12"/>
      <c r="AM3" s="12"/>
      <c r="AN3" s="12"/>
      <c r="AO3" s="12"/>
      <c r="AP3" s="12"/>
      <c r="AQ3" s="12"/>
      <c r="AR3" s="12"/>
      <c r="AS3" s="12"/>
      <c r="AT3" s="12"/>
      <c r="AU3" s="12"/>
      <c r="AV3" s="12"/>
    </row>
    <row r="4" spans="1:48" ht="16.5" x14ac:dyDescent="0.3">
      <c r="A4" s="67"/>
      <c r="B4" s="68"/>
      <c r="C4" s="75"/>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7"/>
      <c r="AF4" s="78" t="s">
        <v>68</v>
      </c>
      <c r="AG4" s="78"/>
      <c r="AH4" s="12"/>
      <c r="AI4" s="12"/>
      <c r="AJ4" s="12"/>
      <c r="AK4" s="12"/>
      <c r="AL4" s="12"/>
      <c r="AM4" s="12"/>
      <c r="AN4" s="12"/>
      <c r="AO4" s="12"/>
      <c r="AP4" s="12"/>
      <c r="AQ4" s="12"/>
      <c r="AR4" s="12"/>
      <c r="AS4" s="12"/>
      <c r="AT4" s="12"/>
      <c r="AU4" s="12"/>
      <c r="AV4" s="12"/>
    </row>
    <row r="5" spans="1:48" ht="16.5" x14ac:dyDescent="0.3">
      <c r="A5" s="13"/>
      <c r="B5" s="14"/>
      <c r="C5" s="13"/>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row>
    <row r="6" spans="1:48" ht="15.75" customHeight="1" x14ac:dyDescent="0.3">
      <c r="A6" s="55"/>
      <c r="B6" s="55"/>
      <c r="C6" s="55"/>
      <c r="D6" s="55"/>
      <c r="E6" s="28"/>
      <c r="F6" s="56" t="s">
        <v>63</v>
      </c>
      <c r="G6" s="56"/>
      <c r="H6" s="56"/>
      <c r="I6" s="56"/>
      <c r="J6" s="56"/>
      <c r="K6" s="56"/>
      <c r="L6" s="56"/>
      <c r="M6" s="57" t="s">
        <v>64</v>
      </c>
      <c r="N6" s="57"/>
      <c r="O6" s="57"/>
      <c r="P6" s="57"/>
      <c r="Q6" s="57"/>
      <c r="R6" s="57"/>
      <c r="S6" s="58"/>
      <c r="T6" s="57" t="s">
        <v>65</v>
      </c>
      <c r="U6" s="57"/>
      <c r="V6" s="57"/>
      <c r="W6" s="57"/>
      <c r="X6" s="57"/>
      <c r="Y6" s="57"/>
      <c r="Z6" s="58"/>
      <c r="AA6" s="57" t="s">
        <v>66</v>
      </c>
      <c r="AB6" s="57"/>
      <c r="AC6" s="57"/>
      <c r="AD6" s="57"/>
      <c r="AE6" s="57"/>
      <c r="AF6" s="57"/>
      <c r="AG6" s="58"/>
      <c r="AH6" s="12"/>
      <c r="AI6" s="12"/>
      <c r="AJ6" s="12"/>
      <c r="AK6" s="12"/>
      <c r="AL6" s="12"/>
      <c r="AM6" s="12"/>
      <c r="AN6" s="12"/>
      <c r="AO6" s="12"/>
      <c r="AP6" s="12"/>
      <c r="AQ6" s="12"/>
      <c r="AR6" s="12"/>
      <c r="AS6" s="12"/>
      <c r="AT6" s="12"/>
      <c r="AU6" s="12"/>
      <c r="AV6" s="12"/>
    </row>
    <row r="7" spans="1:48" ht="27.75" customHeight="1" x14ac:dyDescent="0.3">
      <c r="A7" s="59" t="s">
        <v>17</v>
      </c>
      <c r="B7" s="62" t="s">
        <v>61</v>
      </c>
      <c r="C7" s="62"/>
      <c r="D7" s="60" t="s">
        <v>48</v>
      </c>
      <c r="E7" s="60" t="s">
        <v>50</v>
      </c>
      <c r="F7" s="61" t="s">
        <v>52</v>
      </c>
      <c r="G7" s="61"/>
      <c r="H7" s="61"/>
      <c r="I7" s="15" t="s">
        <v>53</v>
      </c>
      <c r="J7" s="52" t="s">
        <v>54</v>
      </c>
      <c r="K7" s="52"/>
      <c r="L7" s="52"/>
      <c r="M7" s="61" t="s">
        <v>52</v>
      </c>
      <c r="N7" s="61"/>
      <c r="O7" s="61"/>
      <c r="P7" s="15" t="s">
        <v>53</v>
      </c>
      <c r="Q7" s="52" t="s">
        <v>54</v>
      </c>
      <c r="R7" s="52"/>
      <c r="S7" s="52"/>
      <c r="T7" s="61" t="s">
        <v>52</v>
      </c>
      <c r="U7" s="61"/>
      <c r="V7" s="61"/>
      <c r="W7" s="15" t="s">
        <v>53</v>
      </c>
      <c r="X7" s="52" t="s">
        <v>54</v>
      </c>
      <c r="Y7" s="52"/>
      <c r="Z7" s="52"/>
      <c r="AA7" s="61" t="s">
        <v>52</v>
      </c>
      <c r="AB7" s="61"/>
      <c r="AC7" s="61"/>
      <c r="AD7" s="15" t="s">
        <v>53</v>
      </c>
      <c r="AE7" s="52" t="s">
        <v>54</v>
      </c>
      <c r="AF7" s="52"/>
      <c r="AG7" s="52"/>
      <c r="AH7" s="12"/>
      <c r="AI7" s="12"/>
      <c r="AJ7" s="12"/>
      <c r="AK7" s="12"/>
      <c r="AL7" s="12"/>
      <c r="AM7" s="12"/>
      <c r="AN7" s="12"/>
      <c r="AO7" s="12"/>
      <c r="AP7" s="12"/>
      <c r="AQ7" s="12"/>
      <c r="AR7" s="12"/>
      <c r="AS7" s="12"/>
      <c r="AT7" s="12"/>
      <c r="AU7" s="12"/>
      <c r="AV7" s="12"/>
    </row>
    <row r="8" spans="1:48" ht="30.75" customHeight="1" x14ac:dyDescent="0.25">
      <c r="A8" s="59"/>
      <c r="B8" s="62"/>
      <c r="C8" s="62"/>
      <c r="D8" s="60"/>
      <c r="E8" s="60"/>
      <c r="F8" s="16" t="s">
        <v>55</v>
      </c>
      <c r="G8" s="16" t="s">
        <v>56</v>
      </c>
      <c r="H8" s="16" t="s">
        <v>57</v>
      </c>
      <c r="I8" s="17" t="s">
        <v>58</v>
      </c>
      <c r="J8" s="18" t="s">
        <v>55</v>
      </c>
      <c r="K8" s="18" t="s">
        <v>59</v>
      </c>
      <c r="L8" s="18" t="s">
        <v>60</v>
      </c>
      <c r="M8" s="16" t="s">
        <v>55</v>
      </c>
      <c r="N8" s="16" t="s">
        <v>56</v>
      </c>
      <c r="O8" s="16" t="s">
        <v>57</v>
      </c>
      <c r="P8" s="17" t="s">
        <v>58</v>
      </c>
      <c r="Q8" s="18" t="s">
        <v>55</v>
      </c>
      <c r="R8" s="18" t="s">
        <v>59</v>
      </c>
      <c r="S8" s="18" t="s">
        <v>60</v>
      </c>
      <c r="T8" s="16" t="s">
        <v>55</v>
      </c>
      <c r="U8" s="16" t="s">
        <v>56</v>
      </c>
      <c r="V8" s="16" t="s">
        <v>57</v>
      </c>
      <c r="W8" s="17" t="s">
        <v>58</v>
      </c>
      <c r="X8" s="18" t="s">
        <v>55</v>
      </c>
      <c r="Y8" s="18" t="s">
        <v>59</v>
      </c>
      <c r="Z8" s="18" t="s">
        <v>60</v>
      </c>
      <c r="AA8" s="16" t="s">
        <v>55</v>
      </c>
      <c r="AB8" s="16" t="s">
        <v>56</v>
      </c>
      <c r="AC8" s="16" t="s">
        <v>57</v>
      </c>
      <c r="AD8" s="17" t="s">
        <v>58</v>
      </c>
      <c r="AE8" s="18" t="s">
        <v>55</v>
      </c>
      <c r="AF8" s="18" t="s">
        <v>59</v>
      </c>
      <c r="AG8" s="18" t="s">
        <v>60</v>
      </c>
      <c r="AH8" s="19"/>
      <c r="AI8" s="19"/>
      <c r="AJ8" s="19"/>
      <c r="AK8" s="19"/>
      <c r="AL8" s="19"/>
      <c r="AM8" s="19"/>
      <c r="AN8" s="19"/>
      <c r="AO8" s="19"/>
      <c r="AP8" s="19"/>
      <c r="AQ8" s="19"/>
      <c r="AR8" s="19"/>
      <c r="AS8" s="19"/>
      <c r="AT8" s="19"/>
      <c r="AU8" s="19"/>
      <c r="AV8" s="19"/>
    </row>
    <row r="9" spans="1:48" ht="108" customHeight="1" x14ac:dyDescent="0.25">
      <c r="A9" s="8">
        <v>1</v>
      </c>
      <c r="B9" s="53" t="str">
        <f>'Plan 2023'!B10</f>
        <v>Definir actividades Plan de Accion Institucional 2023</v>
      </c>
      <c r="C9" s="54"/>
      <c r="D9" s="24" t="str">
        <f>'Plan 2023'!C10</f>
        <v>Plan de Accion 2023 - Gestion Documental
(1 Documento)</v>
      </c>
      <c r="E9" s="24" t="str">
        <f>'Plan 2023'!D10</f>
        <v>Gestión Documental
Subdirección Corporativa</v>
      </c>
      <c r="F9" s="88">
        <v>1</v>
      </c>
      <c r="G9" s="26" t="s">
        <v>105</v>
      </c>
      <c r="H9" s="26" t="s">
        <v>107</v>
      </c>
      <c r="I9" s="27"/>
      <c r="J9" s="25"/>
      <c r="K9" s="27"/>
      <c r="L9" s="27"/>
      <c r="M9" s="25"/>
      <c r="N9" s="26"/>
      <c r="O9" s="26"/>
      <c r="P9" s="27"/>
      <c r="Q9" s="25"/>
      <c r="R9" s="27"/>
      <c r="S9" s="27"/>
      <c r="T9" s="25"/>
      <c r="U9" s="26"/>
      <c r="V9" s="26"/>
      <c r="W9" s="27"/>
      <c r="X9" s="25"/>
      <c r="Y9" s="27"/>
      <c r="Z9" s="27"/>
      <c r="AA9" s="25"/>
      <c r="AB9" s="26"/>
      <c r="AC9" s="26"/>
      <c r="AD9" s="27"/>
      <c r="AE9" s="25"/>
      <c r="AF9" s="27"/>
      <c r="AG9" s="27"/>
      <c r="AH9" s="20"/>
      <c r="AI9" s="20"/>
      <c r="AJ9" s="20"/>
      <c r="AK9" s="20"/>
      <c r="AL9" s="20"/>
      <c r="AM9" s="20"/>
      <c r="AN9" s="20"/>
      <c r="AO9" s="20"/>
      <c r="AP9" s="20"/>
      <c r="AQ9" s="20"/>
      <c r="AR9" s="20"/>
      <c r="AS9" s="20"/>
      <c r="AT9" s="20"/>
      <c r="AU9" s="20"/>
      <c r="AV9" s="20"/>
    </row>
    <row r="10" spans="1:48" ht="47.25" customHeight="1" x14ac:dyDescent="0.25">
      <c r="A10" s="8">
        <v>2</v>
      </c>
      <c r="B10" s="53" t="str">
        <f>'Plan 2023'!B11</f>
        <v>Evaluar y ajustar la Matriz de Riesgos del proceso de Gestion Documental 2023</v>
      </c>
      <c r="C10" s="54"/>
      <c r="D10" s="24" t="str">
        <f>'Plan 2023'!C11</f>
        <v>Matriz de riesgos 2023 actualizada
(1 Documento)</v>
      </c>
      <c r="E10" s="24" t="str">
        <f>'Plan 2023'!D11</f>
        <v>Gestión Documental
Subdirección Corporativa</v>
      </c>
      <c r="F10" s="88">
        <v>1</v>
      </c>
      <c r="G10" s="26" t="s">
        <v>106</v>
      </c>
      <c r="H10" s="26" t="s">
        <v>108</v>
      </c>
      <c r="I10" s="27"/>
      <c r="J10" s="25"/>
      <c r="K10" s="27"/>
      <c r="L10" s="27"/>
      <c r="M10" s="25"/>
      <c r="N10" s="26"/>
      <c r="O10" s="26"/>
      <c r="P10" s="27"/>
      <c r="Q10" s="25"/>
      <c r="R10" s="27"/>
      <c r="S10" s="27"/>
      <c r="T10" s="25"/>
      <c r="U10" s="26"/>
      <c r="V10" s="26"/>
      <c r="W10" s="27"/>
      <c r="X10" s="25"/>
      <c r="Y10" s="27"/>
      <c r="Z10" s="27"/>
      <c r="AA10" s="25"/>
      <c r="AB10" s="26"/>
      <c r="AC10" s="26"/>
      <c r="AD10" s="27"/>
      <c r="AE10" s="25"/>
      <c r="AF10" s="27"/>
      <c r="AG10" s="27"/>
      <c r="AH10" s="20"/>
      <c r="AI10" s="20"/>
      <c r="AJ10" s="20"/>
      <c r="AK10" s="20"/>
      <c r="AL10" s="20"/>
      <c r="AM10" s="20"/>
      <c r="AN10" s="20"/>
      <c r="AO10" s="20"/>
      <c r="AP10" s="20"/>
      <c r="AQ10" s="20"/>
      <c r="AR10" s="20"/>
      <c r="AS10" s="20"/>
      <c r="AT10" s="20"/>
      <c r="AU10" s="20"/>
      <c r="AV10" s="20"/>
    </row>
    <row r="11" spans="1:48" ht="47.25" customHeight="1" x14ac:dyDescent="0.25">
      <c r="A11" s="8">
        <v>3</v>
      </c>
      <c r="B11" s="53" t="str">
        <f>'Plan 2023'!B12</f>
        <v>Elaborar el Manual de Archivo del IDIGER</v>
      </c>
      <c r="C11" s="54"/>
      <c r="D11" s="24" t="str">
        <f>'Plan 2023'!C12</f>
        <v>Manual de Archivo
(1 Documento)
Reglamento de Archivo
(1 Documento)</v>
      </c>
      <c r="E11" s="24" t="str">
        <f>'Plan 2023'!D12</f>
        <v>Gestión Documental
Subdirección Corporativa</v>
      </c>
      <c r="F11" s="88">
        <v>0.75</v>
      </c>
      <c r="G11" s="26" t="s">
        <v>109</v>
      </c>
      <c r="H11" s="26" t="s">
        <v>110</v>
      </c>
      <c r="I11" s="27"/>
      <c r="J11" s="25"/>
      <c r="K11" s="27"/>
      <c r="L11" s="27"/>
      <c r="M11" s="25">
        <v>1</v>
      </c>
      <c r="N11" s="26" t="s">
        <v>125</v>
      </c>
      <c r="O11" s="26" t="s">
        <v>126</v>
      </c>
      <c r="P11" s="27"/>
      <c r="Q11" s="25"/>
      <c r="R11" s="27"/>
      <c r="S11" s="27"/>
      <c r="T11" s="25"/>
      <c r="U11" s="26"/>
      <c r="V11" s="26"/>
      <c r="W11" s="27"/>
      <c r="X11" s="25"/>
      <c r="Y11" s="27"/>
      <c r="Z11" s="27"/>
      <c r="AA11" s="25"/>
      <c r="AB11" s="26"/>
      <c r="AC11" s="26"/>
      <c r="AD11" s="27"/>
      <c r="AE11" s="25"/>
      <c r="AF11" s="27"/>
      <c r="AG11" s="27"/>
      <c r="AH11" s="20"/>
      <c r="AI11" s="20"/>
      <c r="AJ11" s="20"/>
      <c r="AK11" s="20"/>
      <c r="AL11" s="20"/>
      <c r="AM11" s="20"/>
      <c r="AN11" s="20"/>
      <c r="AO11" s="20"/>
      <c r="AP11" s="20"/>
      <c r="AQ11" s="20"/>
      <c r="AR11" s="20"/>
      <c r="AS11" s="20"/>
      <c r="AT11" s="20"/>
      <c r="AU11" s="20"/>
      <c r="AV11" s="20"/>
    </row>
    <row r="12" spans="1:48" ht="156.75" customHeight="1" x14ac:dyDescent="0.25">
      <c r="A12" s="8">
        <v>4</v>
      </c>
      <c r="B12" s="53" t="str">
        <f>'Plan 2023'!B13</f>
        <v>Actualizar procedimientos de Gestión Documental</v>
      </c>
      <c r="C12" s="54"/>
      <c r="D12" s="24" t="str">
        <f>'Plan 2023'!C13</f>
        <v>Procedimientos Gestion Documental actualizados
(5 Documentos)</v>
      </c>
      <c r="E12" s="24" t="str">
        <f>'Plan 2023'!D13</f>
        <v>Gestión Documental
Subdirección Corporativa</v>
      </c>
      <c r="F12" s="88">
        <v>0.25</v>
      </c>
      <c r="G12" s="26" t="s">
        <v>115</v>
      </c>
      <c r="H12" s="26" t="s">
        <v>116</v>
      </c>
      <c r="I12" s="27"/>
      <c r="J12" s="25"/>
      <c r="K12" s="27"/>
      <c r="L12" s="27"/>
      <c r="M12" s="25">
        <v>0.5</v>
      </c>
      <c r="N12" s="33" t="s">
        <v>129</v>
      </c>
      <c r="O12" s="33" t="s">
        <v>137</v>
      </c>
      <c r="P12" s="27"/>
      <c r="Q12" s="25"/>
      <c r="R12" s="27"/>
      <c r="S12" s="27"/>
      <c r="T12" s="25">
        <v>1</v>
      </c>
      <c r="U12" s="26" t="s">
        <v>127</v>
      </c>
      <c r="V12" s="26" t="s">
        <v>128</v>
      </c>
      <c r="W12" s="27"/>
      <c r="X12" s="25"/>
      <c r="Y12" s="27"/>
      <c r="Z12" s="27"/>
      <c r="AA12" s="25"/>
      <c r="AB12" s="26"/>
      <c r="AC12" s="26"/>
      <c r="AD12" s="27"/>
      <c r="AE12" s="25"/>
      <c r="AF12" s="27"/>
      <c r="AG12" s="27"/>
      <c r="AH12" s="20"/>
      <c r="AI12" s="20"/>
      <c r="AJ12" s="20"/>
      <c r="AK12" s="20"/>
      <c r="AL12" s="20"/>
      <c r="AM12" s="20"/>
      <c r="AN12" s="20"/>
      <c r="AO12" s="20"/>
      <c r="AP12" s="20"/>
      <c r="AQ12" s="20"/>
      <c r="AR12" s="20"/>
      <c r="AS12" s="20"/>
      <c r="AT12" s="20"/>
      <c r="AU12" s="20"/>
      <c r="AV12" s="20"/>
    </row>
    <row r="13" spans="1:48" ht="47.25" customHeight="1" x14ac:dyDescent="0.25">
      <c r="A13" s="8">
        <v>5</v>
      </c>
      <c r="B13" s="53" t="str">
        <f>'Plan 2023'!B14</f>
        <v>Elaborar del Diagnostico Integral de Archivo</v>
      </c>
      <c r="C13" s="54"/>
      <c r="D13" s="24" t="str">
        <f>'Plan 2023'!C14</f>
        <v>Documento Diagnostico Integral de Archivo
(1 Documento)</v>
      </c>
      <c r="E13" s="24" t="str">
        <f>'Plan 2023'!D14</f>
        <v>Gestión Documental
Subdirección Corporativa</v>
      </c>
      <c r="F13" s="88">
        <v>0.3</v>
      </c>
      <c r="G13" s="26" t="s">
        <v>130</v>
      </c>
      <c r="H13" s="26" t="s">
        <v>131</v>
      </c>
      <c r="I13" s="27"/>
      <c r="J13" s="25"/>
      <c r="K13" s="27"/>
      <c r="L13" s="27"/>
      <c r="M13" s="25">
        <v>1</v>
      </c>
      <c r="N13" s="26" t="s">
        <v>117</v>
      </c>
      <c r="O13" s="26" t="s">
        <v>118</v>
      </c>
      <c r="P13" s="27"/>
      <c r="Q13" s="25"/>
      <c r="R13" s="27"/>
      <c r="S13" s="27"/>
      <c r="T13" s="25"/>
      <c r="U13" s="26"/>
      <c r="V13" s="26"/>
      <c r="W13" s="27"/>
      <c r="X13" s="25"/>
      <c r="Y13" s="27"/>
      <c r="Z13" s="27"/>
      <c r="AA13" s="25"/>
      <c r="AB13" s="26"/>
      <c r="AC13" s="26"/>
      <c r="AD13" s="27"/>
      <c r="AE13" s="25"/>
      <c r="AF13" s="27"/>
      <c r="AG13" s="27"/>
      <c r="AH13" s="20"/>
      <c r="AI13" s="20"/>
      <c r="AJ13" s="20"/>
      <c r="AK13" s="20"/>
      <c r="AL13" s="20"/>
      <c r="AM13" s="20"/>
      <c r="AN13" s="20"/>
      <c r="AO13" s="20"/>
      <c r="AP13" s="20"/>
      <c r="AQ13" s="20"/>
      <c r="AR13" s="20"/>
      <c r="AS13" s="20"/>
      <c r="AT13" s="20"/>
      <c r="AU13" s="20"/>
      <c r="AV13" s="20"/>
    </row>
    <row r="14" spans="1:48" ht="119.25" customHeight="1" x14ac:dyDescent="0.25">
      <c r="A14" s="8">
        <v>6</v>
      </c>
      <c r="B14" s="53" t="str">
        <f>'Plan 2023'!B15</f>
        <v>Elaborar concepto técnico de Tablas de Retención Documental de acuerdo con la solicitud realizada por el Archivo de Bogotá, para determinar el proceder con la actualización de las TRD.</v>
      </c>
      <c r="C14" s="54"/>
      <c r="D14" s="24" t="str">
        <f>'Plan 2023'!C15</f>
        <v>Plan de Trabajo para la actualizacion de las Tablas de Retencion Documental
(1 Documento)</v>
      </c>
      <c r="E14" s="24" t="str">
        <f>'Plan 2023'!D15</f>
        <v>Gestión Documental
Subdirección Corporativa</v>
      </c>
      <c r="F14" s="88">
        <v>1</v>
      </c>
      <c r="G14" s="26" t="s">
        <v>124</v>
      </c>
      <c r="H14" s="26" t="s">
        <v>132</v>
      </c>
      <c r="I14" s="27"/>
      <c r="J14" s="25"/>
      <c r="K14" s="27"/>
      <c r="L14" s="27"/>
      <c r="M14" s="25">
        <v>0.75</v>
      </c>
      <c r="N14" s="26" t="s">
        <v>133</v>
      </c>
      <c r="O14" s="26" t="s">
        <v>134</v>
      </c>
      <c r="P14" s="27"/>
      <c r="Q14" s="25"/>
      <c r="R14" s="27"/>
      <c r="S14" s="27"/>
      <c r="T14" s="25">
        <v>1</v>
      </c>
      <c r="U14" s="26" t="s">
        <v>135</v>
      </c>
      <c r="V14" s="26" t="s">
        <v>136</v>
      </c>
      <c r="W14" s="27"/>
      <c r="X14" s="25"/>
      <c r="Y14" s="27"/>
      <c r="Z14" s="27"/>
      <c r="AA14" s="25"/>
      <c r="AB14" s="26"/>
      <c r="AC14" s="26"/>
      <c r="AD14" s="27"/>
      <c r="AE14" s="25"/>
      <c r="AF14" s="27"/>
      <c r="AG14" s="27"/>
      <c r="AH14" s="20"/>
      <c r="AI14" s="20"/>
      <c r="AJ14" s="20"/>
      <c r="AK14" s="20"/>
      <c r="AL14" s="20"/>
      <c r="AM14" s="20"/>
      <c r="AN14" s="20"/>
      <c r="AO14" s="20"/>
      <c r="AP14" s="20"/>
      <c r="AQ14" s="20"/>
      <c r="AR14" s="20"/>
      <c r="AS14" s="20"/>
      <c r="AT14" s="20"/>
      <c r="AU14" s="20"/>
      <c r="AV14" s="20"/>
    </row>
    <row r="15" spans="1:48" ht="47.25" customHeight="1" x14ac:dyDescent="0.25">
      <c r="A15" s="8">
        <v>7</v>
      </c>
      <c r="B15" s="53" t="str">
        <f>'Plan 2023'!B16</f>
        <v>Actualizar el Plan Institucional de Archivo - PINAR</v>
      </c>
      <c r="C15" s="54"/>
      <c r="D15" s="24" t="str">
        <f>'Plan 2023'!C16</f>
        <v>Plan Institucional de Archivo - PINAR
(1 Documento)</v>
      </c>
      <c r="E15" s="24" t="str">
        <f>'Plan 2023'!D16</f>
        <v>Gestión Documental
Subdirección Corporativa</v>
      </c>
      <c r="F15" s="88">
        <v>0</v>
      </c>
      <c r="G15" s="26"/>
      <c r="H15" s="26"/>
      <c r="I15" s="27"/>
      <c r="J15" s="25"/>
      <c r="K15" s="27"/>
      <c r="L15" s="27"/>
      <c r="M15" s="25">
        <v>1</v>
      </c>
      <c r="N15" s="26" t="s">
        <v>119</v>
      </c>
      <c r="O15" s="26" t="s">
        <v>120</v>
      </c>
      <c r="P15" s="27"/>
      <c r="Q15" s="25"/>
      <c r="R15" s="27"/>
      <c r="S15" s="27"/>
      <c r="T15" s="25"/>
      <c r="U15" s="26"/>
      <c r="V15" s="26"/>
      <c r="W15" s="27"/>
      <c r="X15" s="25"/>
      <c r="Y15" s="27"/>
      <c r="Z15" s="27"/>
      <c r="AA15" s="25"/>
      <c r="AB15" s="26"/>
      <c r="AC15" s="26"/>
      <c r="AD15" s="27"/>
      <c r="AE15" s="25"/>
      <c r="AF15" s="27"/>
      <c r="AG15" s="27"/>
      <c r="AH15" s="20"/>
      <c r="AI15" s="20"/>
      <c r="AJ15" s="20"/>
      <c r="AK15" s="20"/>
      <c r="AL15" s="20"/>
      <c r="AM15" s="20"/>
      <c r="AN15" s="20"/>
      <c r="AO15" s="20"/>
      <c r="AP15" s="20"/>
      <c r="AQ15" s="20"/>
      <c r="AR15" s="20"/>
      <c r="AS15" s="20"/>
      <c r="AT15" s="20"/>
      <c r="AU15" s="20"/>
      <c r="AV15" s="20"/>
    </row>
    <row r="16" spans="1:48" ht="47.25" customHeight="1" x14ac:dyDescent="0.25">
      <c r="A16" s="8">
        <v>8</v>
      </c>
      <c r="B16" s="53" t="str">
        <f>'Plan 2023'!B17</f>
        <v>Actualizar los Programas Específicos del el Programa de Gestión Documental - PGD</v>
      </c>
      <c r="C16" s="54"/>
      <c r="D16" s="24" t="str">
        <f>'Plan 2023'!C17</f>
        <v>Programas específicos del PGD
(1 Documento)</v>
      </c>
      <c r="E16" s="24" t="str">
        <f>'Plan 2023'!D17</f>
        <v>Gestión Documental
Subdirección Corporativa</v>
      </c>
      <c r="F16" s="88">
        <v>0</v>
      </c>
      <c r="G16" s="26"/>
      <c r="H16" s="26"/>
      <c r="I16" s="27"/>
      <c r="J16" s="25"/>
      <c r="K16" s="27"/>
      <c r="L16" s="27"/>
      <c r="M16" s="25">
        <v>1</v>
      </c>
      <c r="N16" s="26" t="s">
        <v>121</v>
      </c>
      <c r="O16" s="26" t="s">
        <v>122</v>
      </c>
      <c r="P16" s="27"/>
      <c r="Q16" s="25"/>
      <c r="R16" s="27"/>
      <c r="S16" s="27"/>
      <c r="T16" s="25"/>
      <c r="U16" s="26"/>
      <c r="V16" s="26"/>
      <c r="W16" s="27"/>
      <c r="X16" s="25"/>
      <c r="Y16" s="27"/>
      <c r="Z16" s="27"/>
      <c r="AA16" s="25"/>
      <c r="AB16" s="26"/>
      <c r="AC16" s="26"/>
      <c r="AD16" s="27"/>
      <c r="AE16" s="25"/>
      <c r="AF16" s="27"/>
      <c r="AG16" s="27"/>
      <c r="AH16" s="20"/>
      <c r="AI16" s="20"/>
      <c r="AJ16" s="20"/>
      <c r="AK16" s="20"/>
      <c r="AL16" s="20"/>
      <c r="AM16" s="20"/>
      <c r="AN16" s="20"/>
      <c r="AO16" s="20"/>
      <c r="AP16" s="20"/>
      <c r="AQ16" s="20"/>
      <c r="AR16" s="20"/>
      <c r="AS16" s="20"/>
      <c r="AT16" s="20"/>
      <c r="AU16" s="20"/>
      <c r="AV16" s="20"/>
    </row>
    <row r="17" spans="1:48" ht="47.25" customHeight="1" x14ac:dyDescent="0.25">
      <c r="A17" s="8">
        <v>9</v>
      </c>
      <c r="B17" s="53" t="str">
        <f>'Plan 2023'!B18</f>
        <v>Actualizar el Programa de Gestión Documental - PGD</v>
      </c>
      <c r="C17" s="54"/>
      <c r="D17" s="24" t="str">
        <f>'Plan 2023'!C18</f>
        <v>Programa de Gestión Documental - PGD 
(1 Documento)</v>
      </c>
      <c r="E17" s="24" t="str">
        <f>'Plan 2023'!D18</f>
        <v>Gestión Documental
Subdirección Corporativa</v>
      </c>
      <c r="F17" s="88">
        <v>0</v>
      </c>
      <c r="G17" s="26"/>
      <c r="H17" s="26"/>
      <c r="I17" s="27"/>
      <c r="J17" s="25"/>
      <c r="K17" s="27"/>
      <c r="L17" s="27"/>
      <c r="M17" s="25">
        <v>1</v>
      </c>
      <c r="N17" s="26" t="s">
        <v>121</v>
      </c>
      <c r="O17" s="26" t="s">
        <v>122</v>
      </c>
      <c r="P17" s="27"/>
      <c r="Q17" s="25"/>
      <c r="R17" s="27"/>
      <c r="S17" s="27"/>
      <c r="T17" s="25"/>
      <c r="U17" s="26"/>
      <c r="V17" s="26"/>
      <c r="W17" s="27"/>
      <c r="X17" s="25"/>
      <c r="Y17" s="27"/>
      <c r="Z17" s="27"/>
      <c r="AA17" s="25"/>
      <c r="AB17" s="26"/>
      <c r="AC17" s="26"/>
      <c r="AD17" s="27"/>
      <c r="AE17" s="25"/>
      <c r="AF17" s="27"/>
      <c r="AG17" s="27"/>
      <c r="AH17" s="20"/>
      <c r="AI17" s="20"/>
      <c r="AJ17" s="20"/>
      <c r="AK17" s="20"/>
      <c r="AL17" s="20"/>
      <c r="AM17" s="20"/>
      <c r="AN17" s="20"/>
      <c r="AO17" s="20"/>
      <c r="AP17" s="20"/>
      <c r="AQ17" s="20"/>
      <c r="AR17" s="20"/>
      <c r="AS17" s="20"/>
      <c r="AT17" s="20"/>
      <c r="AU17" s="20"/>
      <c r="AV17" s="20"/>
    </row>
    <row r="18" spans="1:48" ht="99" x14ac:dyDescent="0.25">
      <c r="A18" s="8">
        <v>10</v>
      </c>
      <c r="B18" s="53" t="str">
        <f>'Plan 2023'!B19</f>
        <v>Realizar los traslados documentales de las dependencias al Archivo de Gestión Centralizado</v>
      </c>
      <c r="C18" s="54"/>
      <c r="D18" s="24" t="str">
        <f>'Plan 2023'!C19</f>
        <v>Cronograma Traslados Documentales
(1 Documento)
Listados de Asistencia
(10 Documentos)
Inventario FUID
(1 Documento)</v>
      </c>
      <c r="E18" s="24" t="str">
        <f>'Plan 2023'!D19</f>
        <v>Todas las Dependencias</v>
      </c>
      <c r="F18" s="89">
        <v>0.2</v>
      </c>
      <c r="G18" s="26" t="s">
        <v>138</v>
      </c>
      <c r="H18" s="26" t="s">
        <v>111</v>
      </c>
      <c r="I18" s="27"/>
      <c r="J18" s="25"/>
      <c r="K18" s="27"/>
      <c r="L18" s="27"/>
      <c r="M18" s="25">
        <v>0.5</v>
      </c>
      <c r="N18" s="26" t="s">
        <v>141</v>
      </c>
      <c r="O18" s="26" t="s">
        <v>111</v>
      </c>
      <c r="P18" s="27"/>
      <c r="Q18" s="25"/>
      <c r="R18" s="27"/>
      <c r="S18" s="27"/>
      <c r="T18" s="25">
        <v>1</v>
      </c>
      <c r="U18" s="26" t="s">
        <v>140</v>
      </c>
      <c r="V18" s="26" t="s">
        <v>139</v>
      </c>
      <c r="W18" s="27"/>
      <c r="X18" s="25"/>
      <c r="Y18" s="27"/>
      <c r="Z18" s="27"/>
      <c r="AA18" s="25"/>
      <c r="AB18" s="26"/>
      <c r="AC18" s="26"/>
      <c r="AD18" s="27"/>
      <c r="AE18" s="25"/>
      <c r="AF18" s="27"/>
      <c r="AG18" s="27"/>
      <c r="AH18" s="20"/>
      <c r="AI18" s="20"/>
      <c r="AJ18" s="20"/>
      <c r="AK18" s="20"/>
      <c r="AL18" s="20"/>
      <c r="AM18" s="20"/>
      <c r="AN18" s="20"/>
      <c r="AO18" s="20"/>
      <c r="AP18" s="20"/>
      <c r="AQ18" s="20"/>
      <c r="AR18" s="20"/>
      <c r="AS18" s="20"/>
      <c r="AT18" s="20"/>
      <c r="AU18" s="20"/>
      <c r="AV18" s="20"/>
    </row>
    <row r="19" spans="1:48" ht="47.25" customHeight="1" x14ac:dyDescent="0.25">
      <c r="A19" s="8">
        <v>11</v>
      </c>
      <c r="B19" s="53" t="str">
        <f>'Plan 2023'!B20</f>
        <v>Desarrollar jornadas de capacitación y sensibilización en los funcionarios y contratistas en temas documentales y de conservación.</v>
      </c>
      <c r="C19" s="54"/>
      <c r="D19" s="24" t="str">
        <f>'Plan 2023'!C20</f>
        <v>Listas de Asistencia
(10 Documentos)</v>
      </c>
      <c r="E19" s="24" t="str">
        <f>'Plan 2023'!D20</f>
        <v>Gestión Documental
Subdirección Corporativa</v>
      </c>
      <c r="F19" s="88">
        <v>0.5</v>
      </c>
      <c r="G19" s="26" t="s">
        <v>112</v>
      </c>
      <c r="H19" s="26" t="s">
        <v>113</v>
      </c>
      <c r="I19" s="27"/>
      <c r="J19" s="25"/>
      <c r="K19" s="27"/>
      <c r="L19" s="27"/>
      <c r="M19" s="25">
        <v>1</v>
      </c>
      <c r="N19" s="26" t="s">
        <v>142</v>
      </c>
      <c r="O19" s="26" t="s">
        <v>113</v>
      </c>
      <c r="P19" s="27"/>
      <c r="Q19" s="25"/>
      <c r="R19" s="27"/>
      <c r="S19" s="27"/>
      <c r="T19" s="25"/>
      <c r="U19" s="26"/>
      <c r="V19" s="26"/>
      <c r="W19" s="27"/>
      <c r="X19" s="25"/>
      <c r="Y19" s="27"/>
      <c r="Z19" s="27"/>
      <c r="AA19" s="25"/>
      <c r="AB19" s="26"/>
      <c r="AC19" s="26"/>
      <c r="AD19" s="27"/>
      <c r="AE19" s="25"/>
      <c r="AF19" s="27"/>
      <c r="AG19" s="27"/>
      <c r="AH19" s="20"/>
      <c r="AI19" s="20"/>
      <c r="AJ19" s="20"/>
      <c r="AK19" s="20"/>
      <c r="AL19" s="20"/>
      <c r="AM19" s="20"/>
      <c r="AN19" s="20"/>
      <c r="AO19" s="20"/>
      <c r="AP19" s="20"/>
      <c r="AQ19" s="20"/>
      <c r="AR19" s="20"/>
      <c r="AS19" s="20"/>
      <c r="AT19" s="20"/>
      <c r="AU19" s="20"/>
      <c r="AV19" s="20"/>
    </row>
    <row r="20" spans="1:48" ht="82.5" x14ac:dyDescent="0.25">
      <c r="A20" s="8">
        <v>12</v>
      </c>
      <c r="B20" s="53" t="str">
        <f>'Plan 2023'!B21</f>
        <v>Elaborar el Modelo de Requisitos del Sistema de Gestion de Documentos Electronicos de Archivo - MOREQ</v>
      </c>
      <c r="C20" s="54"/>
      <c r="D20" s="24" t="str">
        <f>'Plan 2023'!C21</f>
        <v>Modelo de Requisitos Sistema de Gestion de Documentos Electronicos de Archivo - MOREQ
(1 Documento)</v>
      </c>
      <c r="E20" s="24" t="str">
        <f>'Plan 2023'!D21</f>
        <v>Gestión Documental
Subdirección Corporativa
Oficina Tecnologias de la Informacion y las Comunicaciones</v>
      </c>
      <c r="F20" s="89">
        <v>0</v>
      </c>
      <c r="G20" s="26"/>
      <c r="H20" s="26"/>
      <c r="I20" s="27"/>
      <c r="J20" s="25"/>
      <c r="K20" s="27"/>
      <c r="L20" s="27"/>
      <c r="M20" s="25">
        <v>0</v>
      </c>
      <c r="N20" s="26" t="s">
        <v>123</v>
      </c>
      <c r="O20" s="26"/>
      <c r="P20" s="27"/>
      <c r="Q20" s="25"/>
      <c r="R20" s="27"/>
      <c r="S20" s="27"/>
      <c r="T20" s="25"/>
      <c r="U20" s="26"/>
      <c r="V20" s="26"/>
      <c r="W20" s="27"/>
      <c r="X20" s="25"/>
      <c r="Y20" s="27"/>
      <c r="Z20" s="27"/>
      <c r="AA20" s="25"/>
      <c r="AB20" s="26"/>
      <c r="AC20" s="26"/>
      <c r="AD20" s="27"/>
      <c r="AE20" s="25"/>
      <c r="AF20" s="27"/>
      <c r="AG20" s="27"/>
      <c r="AH20" s="20"/>
      <c r="AI20" s="20"/>
      <c r="AJ20" s="20"/>
      <c r="AK20" s="20"/>
      <c r="AL20" s="20"/>
      <c r="AM20" s="20"/>
      <c r="AN20" s="20"/>
      <c r="AO20" s="20"/>
      <c r="AP20" s="20"/>
      <c r="AQ20" s="20"/>
      <c r="AR20" s="20"/>
      <c r="AS20" s="20"/>
      <c r="AT20" s="20"/>
      <c r="AU20" s="20"/>
      <c r="AV20" s="20"/>
    </row>
    <row r="21" spans="1:48" ht="111.75" customHeight="1" x14ac:dyDescent="0.25">
      <c r="A21" s="8">
        <v>13</v>
      </c>
      <c r="B21" s="53" t="str">
        <f>'Plan 2023'!B22</f>
        <v>Elaborar la Tabla de Retención Documental de carácter provisional de la Subdirección Corporativa, en la cual se incluyan los documentos del Sistema de Gestión de Seguridad y Salud en el Trabajo SG-SST para dar inicio a la clasificación y asignarle los tiempos de retención a la documentación.</v>
      </c>
      <c r="C21" s="54"/>
      <c r="D21" s="24" t="str">
        <f>'Plan 2023'!C22</f>
        <v>Propuesta Tabla de Retencion Subdireccion Corporativa
(1 Documento)</v>
      </c>
      <c r="E21" s="24" t="str">
        <f>'Plan 2023'!D22</f>
        <v>Gestión Documental
Subdirección Corporativa</v>
      </c>
      <c r="F21" s="88">
        <v>0.25</v>
      </c>
      <c r="G21" s="26" t="s">
        <v>143</v>
      </c>
      <c r="H21" s="26" t="s">
        <v>144</v>
      </c>
      <c r="I21" s="27"/>
      <c r="J21" s="25"/>
      <c r="K21" s="27"/>
      <c r="L21" s="27"/>
      <c r="M21" s="25">
        <v>0.75</v>
      </c>
      <c r="N21" s="26" t="s">
        <v>133</v>
      </c>
      <c r="O21" s="26" t="s">
        <v>134</v>
      </c>
      <c r="P21" s="27"/>
      <c r="Q21" s="25"/>
      <c r="R21" s="27"/>
      <c r="S21" s="27"/>
      <c r="T21" s="25">
        <v>1</v>
      </c>
      <c r="U21" s="26" t="s">
        <v>135</v>
      </c>
      <c r="V21" s="26" t="s">
        <v>136</v>
      </c>
      <c r="W21" s="27"/>
      <c r="X21" s="25"/>
      <c r="Y21" s="27"/>
      <c r="Z21" s="27"/>
      <c r="AA21" s="25"/>
      <c r="AB21" s="26"/>
      <c r="AC21" s="26"/>
      <c r="AD21" s="27"/>
      <c r="AE21" s="25"/>
      <c r="AF21" s="27"/>
      <c r="AG21" s="27"/>
      <c r="AH21" s="20"/>
      <c r="AI21" s="20"/>
      <c r="AJ21" s="20"/>
      <c r="AK21" s="20"/>
      <c r="AL21" s="20"/>
      <c r="AM21" s="20"/>
      <c r="AN21" s="20"/>
      <c r="AO21" s="20"/>
      <c r="AP21" s="20"/>
      <c r="AQ21" s="20"/>
      <c r="AR21" s="20"/>
      <c r="AS21" s="20"/>
      <c r="AT21" s="20"/>
      <c r="AU21" s="20"/>
      <c r="AV21" s="20"/>
    </row>
    <row r="22" spans="1:48" ht="122.25" thickBot="1" x14ac:dyDescent="0.3">
      <c r="A22" s="8">
        <v>14</v>
      </c>
      <c r="B22" s="90" t="str">
        <f>'Plan 2023'!B23</f>
        <v>Implementacion del Plan de Conservacion Documental</v>
      </c>
      <c r="C22" s="90"/>
      <c r="D22" s="24" t="str">
        <f>'Plan 2023'!C23</f>
        <v>Ejecucion del cronograma del Plan de Conservacion Documental</v>
      </c>
      <c r="E22" s="24" t="str">
        <f>'Plan 2023'!D23</f>
        <v>Gestión Documental
Subdirección Corporativa</v>
      </c>
      <c r="F22" s="88">
        <v>0.25</v>
      </c>
      <c r="G22" s="26" t="s">
        <v>146</v>
      </c>
      <c r="H22" s="26" t="s">
        <v>147</v>
      </c>
      <c r="I22" s="27"/>
      <c r="J22" s="25"/>
      <c r="K22" s="27"/>
      <c r="L22" s="27"/>
      <c r="M22" s="25">
        <v>1</v>
      </c>
      <c r="N22" s="26" t="s">
        <v>148</v>
      </c>
      <c r="O22" s="26" t="s">
        <v>145</v>
      </c>
      <c r="P22" s="27"/>
      <c r="Q22" s="25"/>
      <c r="R22" s="27"/>
      <c r="S22" s="27"/>
      <c r="T22" s="25"/>
      <c r="U22" s="26"/>
      <c r="V22" s="26"/>
      <c r="W22" s="27"/>
      <c r="X22" s="25"/>
      <c r="Y22" s="27"/>
      <c r="Z22" s="27"/>
      <c r="AA22" s="25"/>
      <c r="AB22" s="26"/>
      <c r="AC22" s="26"/>
      <c r="AD22" s="27"/>
      <c r="AE22" s="25"/>
      <c r="AF22" s="27"/>
      <c r="AG22" s="27"/>
      <c r="AH22" s="20"/>
      <c r="AI22" s="20"/>
      <c r="AJ22" s="20"/>
      <c r="AK22" s="20"/>
      <c r="AL22" s="20"/>
      <c r="AM22" s="20"/>
      <c r="AN22" s="20"/>
      <c r="AO22" s="20"/>
      <c r="AP22" s="20"/>
      <c r="AQ22" s="20"/>
      <c r="AR22" s="20"/>
      <c r="AS22" s="20"/>
      <c r="AT22" s="20"/>
      <c r="AU22" s="20"/>
      <c r="AV22" s="20"/>
    </row>
    <row r="23" spans="1:48" ht="25.5" customHeight="1" thickBot="1" x14ac:dyDescent="0.35">
      <c r="A23" s="21"/>
      <c r="B23" s="22"/>
      <c r="C23" s="21"/>
      <c r="F23" s="23">
        <f>IFERROR(AVERAGE(F9:F22),"")</f>
        <v>0.39285714285714285</v>
      </c>
      <c r="J23" s="23" t="str">
        <f>IFERROR(AVERAGE(J9:J22),"")</f>
        <v/>
      </c>
      <c r="M23" s="23">
        <f>IFERROR(AVERAGE(M9:M22),"")</f>
        <v>0.79166666666666663</v>
      </c>
      <c r="Q23" s="23" t="str">
        <f>IFERROR(AVERAGE(Q9:Q22),"")</f>
        <v/>
      </c>
      <c r="T23" s="23">
        <f>IFERROR(AVERAGE(T9:T22),"")</f>
        <v>1</v>
      </c>
      <c r="X23" s="23" t="str">
        <f>IFERROR(AVERAGE(X9:X22),"")</f>
        <v/>
      </c>
      <c r="AA23" s="23" t="str">
        <f>IFERROR(AVERAGE(AA9:AA22),"")</f>
        <v/>
      </c>
      <c r="AE23" s="23" t="str">
        <f>IFERROR(AVERAGE(AE9:AE22),"")</f>
        <v/>
      </c>
    </row>
    <row r="24" spans="1:48" ht="16.5" x14ac:dyDescent="0.3"/>
    <row r="25" spans="1:48" ht="16.5" x14ac:dyDescent="0.3"/>
    <row r="26" spans="1:48" ht="16.5" x14ac:dyDescent="0.3"/>
    <row r="27" spans="1:48" ht="16.5" x14ac:dyDescent="0.3"/>
    <row r="28" spans="1:48" ht="16.5" x14ac:dyDescent="0.3"/>
    <row r="29" spans="1:48" ht="16.5" x14ac:dyDescent="0.3"/>
    <row r="30" spans="1:48" ht="16.5" x14ac:dyDescent="0.3"/>
    <row r="31" spans="1:48" ht="16.5" x14ac:dyDescent="0.3"/>
    <row r="32" spans="1:48" ht="16.5" x14ac:dyDescent="0.3"/>
    <row r="33" ht="16.5"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sheetData>
  <sheetProtection formatColumns="0" formatRows="0" autoFilter="0"/>
  <mergeCells count="37">
    <mergeCell ref="A1:B4"/>
    <mergeCell ref="C1:AE4"/>
    <mergeCell ref="AF1:AG1"/>
    <mergeCell ref="AF2:AG2"/>
    <mergeCell ref="AF3:AG3"/>
    <mergeCell ref="AF4:AG4"/>
    <mergeCell ref="A6:D6"/>
    <mergeCell ref="F6:L6"/>
    <mergeCell ref="T6:Z6"/>
    <mergeCell ref="AA6:AG6"/>
    <mergeCell ref="A7:A8"/>
    <mergeCell ref="D7:D8"/>
    <mergeCell ref="F7:H7"/>
    <mergeCell ref="J7:L7"/>
    <mergeCell ref="M6:S6"/>
    <mergeCell ref="E7:E8"/>
    <mergeCell ref="T7:V7"/>
    <mergeCell ref="X7:Z7"/>
    <mergeCell ref="AA7:AC7"/>
    <mergeCell ref="AE7:AG7"/>
    <mergeCell ref="B7:C8"/>
    <mergeCell ref="M7:O7"/>
    <mergeCell ref="Q7:S7"/>
    <mergeCell ref="B20:C20"/>
    <mergeCell ref="B21:C21"/>
    <mergeCell ref="B22:C22"/>
    <mergeCell ref="B14:C14"/>
    <mergeCell ref="B15:C15"/>
    <mergeCell ref="B16:C16"/>
    <mergeCell ref="B17:C17"/>
    <mergeCell ref="B18:C18"/>
    <mergeCell ref="B19:C19"/>
    <mergeCell ref="B13:C13"/>
    <mergeCell ref="B9:C9"/>
    <mergeCell ref="B10:C10"/>
    <mergeCell ref="B11:C11"/>
    <mergeCell ref="B12:C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17"/>
  <sheetViews>
    <sheetView workbookViewId="0">
      <pane ySplit="1" topLeftCell="A2" activePane="bottomLeft" state="frozen"/>
      <selection pane="bottomLeft" activeCell="F1" sqref="F1"/>
    </sheetView>
  </sheetViews>
  <sheetFormatPr baseColWidth="10" defaultColWidth="11.42578125" defaultRowHeight="15" x14ac:dyDescent="0.25"/>
  <cols>
    <col min="1" max="1" width="15.85546875" style="1" customWidth="1"/>
    <col min="2" max="2" width="23.42578125" style="1" customWidth="1"/>
    <col min="3" max="3" width="26.42578125" style="1" customWidth="1"/>
    <col min="4" max="16384" width="11.42578125" style="1"/>
  </cols>
  <sheetData>
    <row r="1" spans="1:3" s="5" customFormat="1" ht="30" x14ac:dyDescent="0.25">
      <c r="A1" s="4" t="s">
        <v>18</v>
      </c>
      <c r="B1" s="4" t="s">
        <v>21</v>
      </c>
      <c r="C1" s="4" t="s">
        <v>0</v>
      </c>
    </row>
    <row r="2" spans="1:3" s="6" customFormat="1" x14ac:dyDescent="0.25">
      <c r="A2" s="5" t="s">
        <v>19</v>
      </c>
      <c r="B2" s="6" t="s">
        <v>22</v>
      </c>
      <c r="C2" s="6" t="s">
        <v>1</v>
      </c>
    </row>
    <row r="3" spans="1:3" s="6" customFormat="1" x14ac:dyDescent="0.25">
      <c r="A3" s="5" t="s">
        <v>20</v>
      </c>
      <c r="B3" s="5" t="s">
        <v>29</v>
      </c>
      <c r="C3" s="6" t="s">
        <v>2</v>
      </c>
    </row>
    <row r="4" spans="1:3" s="6" customFormat="1" ht="30" x14ac:dyDescent="0.25">
      <c r="A4" s="5"/>
      <c r="B4" s="5" t="s">
        <v>23</v>
      </c>
      <c r="C4" s="6" t="s">
        <v>3</v>
      </c>
    </row>
    <row r="5" spans="1:3" ht="45" x14ac:dyDescent="0.25">
      <c r="B5" s="5" t="s">
        <v>24</v>
      </c>
      <c r="C5" s="7" t="s">
        <v>4</v>
      </c>
    </row>
    <row r="6" spans="1:3" ht="30" x14ac:dyDescent="0.25">
      <c r="B6" s="6" t="s">
        <v>25</v>
      </c>
      <c r="C6" s="7" t="s">
        <v>5</v>
      </c>
    </row>
    <row r="7" spans="1:3" x14ac:dyDescent="0.25">
      <c r="B7" s="7" t="s">
        <v>26</v>
      </c>
      <c r="C7" s="1" t="s">
        <v>6</v>
      </c>
    </row>
    <row r="8" spans="1:3" x14ac:dyDescent="0.25">
      <c r="B8" s="1" t="s">
        <v>30</v>
      </c>
      <c r="C8" s="1" t="s">
        <v>7</v>
      </c>
    </row>
    <row r="9" spans="1:3" x14ac:dyDescent="0.25">
      <c r="B9" s="1" t="s">
        <v>31</v>
      </c>
      <c r="C9" s="1" t="s">
        <v>8</v>
      </c>
    </row>
    <row r="10" spans="1:3" x14ac:dyDescent="0.25">
      <c r="B10" s="1" t="s">
        <v>27</v>
      </c>
      <c r="C10" s="1" t="s">
        <v>9</v>
      </c>
    </row>
    <row r="11" spans="1:3" x14ac:dyDescent="0.25">
      <c r="B11" s="1" t="s">
        <v>28</v>
      </c>
      <c r="C11" s="1" t="s">
        <v>10</v>
      </c>
    </row>
    <row r="12" spans="1:3" x14ac:dyDescent="0.25">
      <c r="C12" s="1" t="s">
        <v>11</v>
      </c>
    </row>
    <row r="13" spans="1:3" x14ac:dyDescent="0.25">
      <c r="C13" s="1" t="s">
        <v>12</v>
      </c>
    </row>
    <row r="14" spans="1:3" x14ac:dyDescent="0.25">
      <c r="C14" s="1" t="s">
        <v>13</v>
      </c>
    </row>
    <row r="15" spans="1:3" x14ac:dyDescent="0.25">
      <c r="C15" s="1" t="s">
        <v>14</v>
      </c>
    </row>
    <row r="16" spans="1:3" x14ac:dyDescent="0.25">
      <c r="C16" s="1" t="s">
        <v>15</v>
      </c>
    </row>
    <row r="17" spans="3:3" x14ac:dyDescent="0.25">
      <c r="C17" s="1" t="s">
        <v>16</v>
      </c>
    </row>
  </sheetData>
  <sheetProtection algorithmName="SHA-512" hashValue="8JF0GLi9ny96NZp/IegLkTJyHrjg/t3O1C9UdP/I9dhiHSXWpay7w7yQ4T+4f5A6sgzZzsMb+pQPT9fP4E3kQA==" saltValue="E7aRn9Po+yI49BHqZCAK0A=="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2023</vt:lpstr>
      <vt:lpstr>Seguimiento</vt:lpstr>
      <vt:lpstr>Listas</vt:lpstr>
      <vt:lpstr>TipoRiesgo</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Ivan Rueda Blanco</dc:creator>
  <cp:lastModifiedBy>IDIGER</cp:lastModifiedBy>
  <cp:lastPrinted>2023-08-31T14:32:27Z</cp:lastPrinted>
  <dcterms:created xsi:type="dcterms:W3CDTF">2021-10-27T17:44:21Z</dcterms:created>
  <dcterms:modified xsi:type="dcterms:W3CDTF">2023-11-28T23:54:24Z</dcterms:modified>
</cp:coreProperties>
</file>