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08" yWindow="-108" windowWidth="16608" windowHeight="9432" tabRatio="769" activeTab="1"/>
  </bookViews>
  <sheets>
    <sheet name="2023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/>
  <c r="B25"/>
  <c r="BB26" i="7"/>
  <c r="BB10" l="1"/>
  <c r="BB11"/>
  <c r="BB12"/>
  <c r="BB13"/>
  <c r="BB14"/>
  <c r="BB15"/>
  <c r="BB16"/>
  <c r="BB17"/>
  <c r="BB18"/>
  <c r="BB19"/>
  <c r="BB20"/>
  <c r="BB21"/>
  <c r="BB22"/>
  <c r="BB23"/>
  <c r="D24" i="8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L28"/>
  <c r="I28"/>
  <c r="E28"/>
  <c r="BB25" i="7" l="1"/>
  <c r="BB24"/>
  <c r="BB27" s="1"/>
</calcChain>
</file>

<file path=xl/sharedStrings.xml><?xml version="1.0" encoding="utf-8"?>
<sst xmlns="http://schemas.openxmlformats.org/spreadsheetml/2006/main" count="183" uniqueCount="137">
  <si>
    <t>PLAN ESTRATÉGICO DE TALENTO HUMANO</t>
  </si>
  <si>
    <t>Código: DE-FT-63</t>
  </si>
  <si>
    <t>Versión: 01</t>
  </si>
  <si>
    <t>Vigente desde: 22/10/2022</t>
  </si>
  <si>
    <t>Vigencia:</t>
  </si>
  <si>
    <t>Responsable Principal de la Ejecución del Plan:</t>
  </si>
  <si>
    <t>Subdirectora Corporativa</t>
  </si>
  <si>
    <t>Objetivo Principal del Plan:</t>
  </si>
  <si>
    <t>Fortalecer el Talento Humano del IDIGER, mediante la implementación de políticas, estrategias y mecanismos, que contribuyan al desarrollo integral de los servidores/as públicos en el ciclo de vida laboral, fomentando la calidad en la prestación del servicio, en concordancia con la estrategia institucional</t>
  </si>
  <si>
    <t>Ítem</t>
  </si>
  <si>
    <t>Actividades(s)</t>
  </si>
  <si>
    <t>Producto(s) o Entregable(s)</t>
  </si>
  <si>
    <t>Dependencia(s) Responsable(s)</t>
  </si>
  <si>
    <t>Política MIPG a la que aplica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</si>
  <si>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</si>
  <si>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</si>
  <si>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</si>
  <si>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</si>
  <si>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</si>
  <si>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</si>
  <si>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</si>
  <si>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</si>
  <si>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</si>
  <si>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</si>
  <si>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</si>
  <si>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</si>
  <si>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Programado</t>
  </si>
  <si>
    <t>Conocimiento normativo</t>
  </si>
  <si>
    <t>Matriz actualizada de normograma de TH</t>
  </si>
  <si>
    <t xml:space="preserve">Profesional universitario </t>
  </si>
  <si>
    <t>Gestión Estratégica de Talento Humano</t>
  </si>
  <si>
    <t>Monitoreo Hojas de Vida SIDEAP</t>
  </si>
  <si>
    <t>Matriz de monitoreo mensual</t>
  </si>
  <si>
    <t>Disposición de información</t>
  </si>
  <si>
    <t>Matriz de información articulada con nómina</t>
  </si>
  <si>
    <t xml:space="preserve">Creación de un repositorio de información </t>
  </si>
  <si>
    <t>Almacenamiento digital</t>
  </si>
  <si>
    <t>Actualización permanente de la matriz de requisitos de los empleos</t>
  </si>
  <si>
    <t>Matriz de requisitos</t>
  </si>
  <si>
    <t>Profesional especializado</t>
  </si>
  <si>
    <t>Actualización de la adopción de la metodología de acuerdos de gestión</t>
  </si>
  <si>
    <t>Resolución</t>
  </si>
  <si>
    <t>Actualización de las historias laborales y digitalización de las mismas</t>
  </si>
  <si>
    <t>Historias Laborales actualizadas</t>
  </si>
  <si>
    <t>Monitoreo de declaración de bienes y rentas</t>
  </si>
  <si>
    <t xml:space="preserve">Informe </t>
  </si>
  <si>
    <t>Revisión y actualización del Registro Publico de Carrera Administrativa</t>
  </si>
  <si>
    <t>Registro de gerentes públicos</t>
  </si>
  <si>
    <t>Matriz de registro</t>
  </si>
  <si>
    <t>Consolidar información sobre movilidad</t>
  </si>
  <si>
    <t>Matriz de movilidad</t>
  </si>
  <si>
    <t>Elaboración del inventario de conocimiento de los servidores/as</t>
  </si>
  <si>
    <t>Inventario de conocimiento</t>
  </si>
  <si>
    <t>Consolidación de información de situaciones administrativas e informe</t>
  </si>
  <si>
    <t xml:space="preserve">Matriz </t>
  </si>
  <si>
    <t>Análisis trimestral de nomina</t>
  </si>
  <si>
    <t>detectar y documentar las situaciones de riesgo para la moralidad y la ética en la entidad</t>
  </si>
  <si>
    <t>Gestores de integridad</t>
  </si>
  <si>
    <t>Integridad</t>
  </si>
  <si>
    <t>Protocolo</t>
  </si>
  <si>
    <t>Creación e implementación de tabla de consolidación mensual de novedades de nómina</t>
  </si>
  <si>
    <t>Tabla</t>
  </si>
  <si>
    <t>PLAN ESTRATEGICO DE TALENTO HUMANO</t>
  </si>
  <si>
    <r>
      <t xml:space="preserve">Código: </t>
    </r>
    <r>
      <rPr>
        <sz val="10"/>
        <color theme="1"/>
        <rFont val="Arial"/>
        <family val="2"/>
      </rPr>
      <t>DE-FT-63</t>
    </r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</si>
  <si>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 01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</si>
  <si>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22/10/2022</t>
    </r>
  </si>
  <si>
    <t>REPORTE DEL PRIMER TRIMESTRE 2023</t>
  </si>
  <si>
    <t>Actividad(es)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</si>
  <si>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</si>
  <si>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</si>
  <si>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</si>
  <si>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</si>
  <si>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</si>
  <si>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</si>
  <si>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</si>
  <si>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</si>
  <si>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Se elabora normograma</t>
  </si>
  <si>
    <t>Matriz</t>
  </si>
  <si>
    <t>Se generó el reporte de hojas de vida del SIDEAP</t>
  </si>
  <si>
    <t>Se inicio la consolidacion de la informacion</t>
  </si>
  <si>
    <t>Tabla novedades de nomina</t>
  </si>
  <si>
    <t>Se elaboro y actualizo la matriz de requisitos</t>
  </si>
  <si>
    <t>No hubo modificaciones</t>
  </si>
  <si>
    <t>Se actualizo y adopoto la metodologia</t>
  </si>
  <si>
    <t>Resolución No. 103 de 16 de marzo de 2023</t>
  </si>
  <si>
    <t>Se reviso y actualizo el registro publico</t>
  </si>
  <si>
    <t>certificaciones de registro público</t>
  </si>
  <si>
    <t>se consolido la matriz de gerentes publicos</t>
  </si>
  <si>
    <t>Se consolido informacion de los servidores con la educacion formal</t>
  </si>
  <si>
    <t>Matriz de situaciones administrativas</t>
  </si>
  <si>
    <t>Se adelanto el analisis del primer trimestre</t>
  </si>
  <si>
    <t>Informe</t>
  </si>
  <si>
    <t>se inicio la construccion del documento</t>
  </si>
  <si>
    <t>Documento</t>
  </si>
  <si>
    <t>Se identificaron y analizaron conflictos de interes declarados por los servidores</t>
  </si>
  <si>
    <t>Excel</t>
  </si>
  <si>
    <t>Se diseño y se puso en ejecucion la tabla de consolidacion</t>
  </si>
  <si>
    <t>Formato</t>
  </si>
  <si>
    <t>Se diligencio la tabla de nomina de cada uno de los meses del trimestre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</si>
  <si>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</si>
  <si>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</si>
  <si>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</si>
  <si>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</si>
  <si>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</si>
  <si>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</si>
  <si>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</si>
  <si>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</si>
  <si>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</si>
  <si>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</si>
  <si>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</si>
  <si>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</si>
  <si>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</si>
  <si>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</si>
  <si>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</si>
  <si>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</si>
  <si>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</si>
  <si>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</si>
  <si>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</si>
  <si>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</si>
  <si>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</si>
  <si>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</si>
  <si>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</si>
  <si>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</si>
  <si>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</si>
  <si>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</si>
  <si>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</si>
  <si>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</si>
  <si>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</si>
  <si>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</si>
  <si>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</si>
  <si>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Profesional encargado de elaborar el informe en periodo de vacaciones</t>
  </si>
  <si>
    <t>REPORTE DEL SEGUNDO TRIMESTRE 2023</t>
  </si>
  <si>
    <t>Protocolo que incluye rutas de atención para el manejo de conflictos asociadas al acoso laboral y sexual y desarrolla acciones de prevención del acoso laboral y sexual</t>
  </si>
  <si>
    <t>REPORTE DEL TERCER TRIMESTRE 2023</t>
  </si>
  <si>
    <t>REPORTE DEL CUARTO TRIMESTRE 2023</t>
  </si>
  <si>
    <t>Página: 1 de 2</t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</si>
  <si>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2 de 2</t>
    </r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</si>
</sst>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3" fillId="6" borderId="14" xfId="4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textRotation="90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Normal 2" xfId="1"/>
    <cellStyle name="Normal 2 2" xfId="2"/>
    <cellStyle name="Porcentaje 2" xfId="3"/>
    <cellStyle name="Porcentual" xfId="4" builtinId="5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4</xdr:row>
      <xdr:rowOff>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134"/>
  <sheetViews>
    <sheetView zoomScale="50" zoomScaleNormal="50" workbookViewId="0">
      <pane ySplit="9" topLeftCell="A10" activePane="bottomLeft" state="frozen"/>
      <selection activeCell="Y12" sqref="Y12:Y14"/>
      <selection pane="bottomLeft" sqref="A1:B4"/>
    </sheetView>
  </sheetViews>
  <sheetFormatPr baseColWidth="10" defaultColWidth="0" defaultRowHeight="14.4" zeroHeight="1"/>
  <cols>
    <col min="1" max="1" width="4" style="2" bestFit="1" customWidth="1"/>
    <col min="2" max="2" width="41.33203125" style="2" customWidth="1"/>
    <col min="3" max="3" width="18" style="2" customWidth="1"/>
    <col min="4" max="4" width="30.88671875" style="2" hidden="1" customWidth="1"/>
    <col min="5" max="5" width="19.109375" style="2" customWidth="1"/>
    <col min="6" max="11" width="3" style="2" customWidth="1"/>
    <col min="12" max="12" width="2.44140625" style="2" customWidth="1"/>
    <col min="13" max="13" width="2.6640625" style="2" customWidth="1"/>
    <col min="14" max="14" width="3.44140625" style="2" customWidth="1"/>
    <col min="15" max="15" width="4.77734375" style="2" customWidth="1"/>
    <col min="16" max="16" width="4.33203125" style="2" customWidth="1"/>
    <col min="17" max="17" width="4.109375" style="2" customWidth="1"/>
    <col min="18" max="53" width="3" style="2" customWidth="1"/>
    <col min="54" max="54" width="31.21875" style="2" customWidth="1"/>
    <col min="55" max="55" width="7.44140625" style="1" customWidth="1"/>
    <col min="56" max="56" width="11.44140625" style="1" hidden="1" customWidth="1"/>
    <col min="57" max="79" width="0" style="1" hidden="1" customWidth="1"/>
    <col min="80" max="80" width="11.44140625" style="1" hidden="1" customWidth="1"/>
    <col min="81" max="83" width="0" style="1" hidden="1" customWidth="1"/>
    <col min="84" max="84" width="11.44140625" style="1" hidden="1" customWidth="1"/>
    <col min="85" max="99" width="0" style="1" hidden="1" customWidth="1"/>
    <col min="100" max="16384" width="11.44140625" style="1" hidden="1"/>
  </cols>
  <sheetData>
    <row r="1" spans="1:56" ht="16.5" customHeight="1">
      <c r="A1" s="46"/>
      <c r="B1" s="47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12" t="s">
        <v>1</v>
      </c>
    </row>
    <row r="2" spans="1:56" ht="16.5" customHeight="1">
      <c r="A2" s="48"/>
      <c r="B2" s="49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12" t="s">
        <v>2</v>
      </c>
    </row>
    <row r="3" spans="1:56" ht="16.5" customHeight="1">
      <c r="A3" s="48"/>
      <c r="B3" s="49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12" t="s">
        <v>135</v>
      </c>
    </row>
    <row r="4" spans="1:56" ht="15" customHeight="1">
      <c r="A4" s="50"/>
      <c r="B4" s="51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12" t="s">
        <v>3</v>
      </c>
    </row>
    <row r="5" spans="1:56" ht="20.25" customHeight="1">
      <c r="A5" s="58" t="s">
        <v>4</v>
      </c>
      <c r="B5" s="59"/>
      <c r="C5" s="80">
        <v>2023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3"/>
      <c r="BD5" s="4"/>
    </row>
    <row r="6" spans="1:56" ht="37.799999999999997" customHeight="1">
      <c r="A6" s="58" t="s">
        <v>5</v>
      </c>
      <c r="B6" s="59"/>
      <c r="C6" s="80" t="s">
        <v>6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3"/>
      <c r="BD6" s="4"/>
    </row>
    <row r="7" spans="1:56" ht="66.75" customHeight="1">
      <c r="A7" s="58" t="s">
        <v>7</v>
      </c>
      <c r="B7" s="59"/>
      <c r="C7" s="80" t="s">
        <v>8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3"/>
      <c r="BD7" s="4"/>
    </row>
    <row r="8" spans="1:56" ht="15" customHeight="1">
      <c r="A8" s="55" t="s">
        <v>9</v>
      </c>
      <c r="B8" s="57" t="s">
        <v>10</v>
      </c>
      <c r="C8" s="44" t="s">
        <v>11</v>
      </c>
      <c r="D8" s="44" t="s">
        <v>12</v>
      </c>
      <c r="E8" s="44" t="s">
        <v>13</v>
      </c>
      <c r="F8" s="52" t="s">
        <v>14</v>
      </c>
      <c r="G8" s="53"/>
      <c r="H8" s="53"/>
      <c r="I8" s="54"/>
      <c r="J8" s="52" t="s">
        <v>15</v>
      </c>
      <c r="K8" s="53"/>
      <c r="L8" s="53"/>
      <c r="M8" s="54"/>
      <c r="N8" s="52" t="s">
        <v>16</v>
      </c>
      <c r="O8" s="53"/>
      <c r="P8" s="53"/>
      <c r="Q8" s="54"/>
      <c r="R8" s="52" t="s">
        <v>17</v>
      </c>
      <c r="S8" s="53"/>
      <c r="T8" s="53"/>
      <c r="U8" s="54"/>
      <c r="V8" s="52" t="s">
        <v>18</v>
      </c>
      <c r="W8" s="53"/>
      <c r="X8" s="53"/>
      <c r="Y8" s="54"/>
      <c r="Z8" s="52" t="s">
        <v>19</v>
      </c>
      <c r="AA8" s="53"/>
      <c r="AB8" s="53"/>
      <c r="AC8" s="54"/>
      <c r="AD8" s="52" t="s">
        <v>20</v>
      </c>
      <c r="AE8" s="53"/>
      <c r="AF8" s="53"/>
      <c r="AG8" s="54"/>
      <c r="AH8" s="52" t="s">
        <v>21</v>
      </c>
      <c r="AI8" s="53"/>
      <c r="AJ8" s="53"/>
      <c r="AK8" s="54"/>
      <c r="AL8" s="52" t="s">
        <v>22</v>
      </c>
      <c r="AM8" s="53"/>
      <c r="AN8" s="53"/>
      <c r="AO8" s="54"/>
      <c r="AP8" s="52" t="s">
        <v>23</v>
      </c>
      <c r="AQ8" s="53"/>
      <c r="AR8" s="53"/>
      <c r="AS8" s="54"/>
      <c r="AT8" s="52" t="s">
        <v>24</v>
      </c>
      <c r="AU8" s="53"/>
      <c r="AV8" s="53"/>
      <c r="AW8" s="54"/>
      <c r="AX8" s="52" t="s">
        <v>25</v>
      </c>
      <c r="AY8" s="53"/>
      <c r="AZ8" s="53"/>
      <c r="BA8" s="54"/>
      <c r="BB8" s="44" t="s">
        <v>26</v>
      </c>
    </row>
    <row r="9" spans="1:56" ht="18" customHeight="1">
      <c r="A9" s="56"/>
      <c r="B9" s="57"/>
      <c r="C9" s="45"/>
      <c r="D9" s="45"/>
      <c r="E9" s="45"/>
      <c r="F9" s="11">
        <v>1</v>
      </c>
      <c r="G9" s="11">
        <v>2</v>
      </c>
      <c r="H9" s="11">
        <v>3</v>
      </c>
      <c r="I9" s="11">
        <v>4</v>
      </c>
      <c r="J9" s="11">
        <v>1</v>
      </c>
      <c r="K9" s="11">
        <v>2</v>
      </c>
      <c r="L9" s="11">
        <v>3</v>
      </c>
      <c r="M9" s="11">
        <v>4</v>
      </c>
      <c r="N9" s="11">
        <v>1</v>
      </c>
      <c r="O9" s="11">
        <v>2</v>
      </c>
      <c r="P9" s="11">
        <v>3</v>
      </c>
      <c r="Q9" s="11">
        <v>4</v>
      </c>
      <c r="R9" s="11">
        <v>1</v>
      </c>
      <c r="S9" s="11">
        <v>2</v>
      </c>
      <c r="T9" s="11">
        <v>3</v>
      </c>
      <c r="U9" s="11">
        <v>4</v>
      </c>
      <c r="V9" s="11">
        <v>1</v>
      </c>
      <c r="W9" s="11">
        <v>2</v>
      </c>
      <c r="X9" s="11">
        <v>3</v>
      </c>
      <c r="Y9" s="11">
        <v>4</v>
      </c>
      <c r="Z9" s="11">
        <v>1</v>
      </c>
      <c r="AA9" s="11">
        <v>2</v>
      </c>
      <c r="AB9" s="11">
        <v>3</v>
      </c>
      <c r="AC9" s="11">
        <v>4</v>
      </c>
      <c r="AD9" s="11">
        <v>1</v>
      </c>
      <c r="AE9" s="11">
        <v>2</v>
      </c>
      <c r="AF9" s="11">
        <v>3</v>
      </c>
      <c r="AG9" s="11">
        <v>4</v>
      </c>
      <c r="AH9" s="11">
        <v>1</v>
      </c>
      <c r="AI9" s="11">
        <v>2</v>
      </c>
      <c r="AJ9" s="11">
        <v>3</v>
      </c>
      <c r="AK9" s="11">
        <v>4</v>
      </c>
      <c r="AL9" s="11">
        <v>1</v>
      </c>
      <c r="AM9" s="11">
        <v>2</v>
      </c>
      <c r="AN9" s="11">
        <v>3</v>
      </c>
      <c r="AO9" s="11">
        <v>4</v>
      </c>
      <c r="AP9" s="11">
        <v>1</v>
      </c>
      <c r="AQ9" s="11">
        <v>2</v>
      </c>
      <c r="AR9" s="11">
        <v>3</v>
      </c>
      <c r="AS9" s="11">
        <v>4</v>
      </c>
      <c r="AT9" s="11">
        <v>1</v>
      </c>
      <c r="AU9" s="11">
        <v>2</v>
      </c>
      <c r="AV9" s="11">
        <v>3</v>
      </c>
      <c r="AW9" s="11">
        <v>4</v>
      </c>
      <c r="AX9" s="11">
        <v>1</v>
      </c>
      <c r="AY9" s="11">
        <v>2</v>
      </c>
      <c r="AZ9" s="11">
        <v>3</v>
      </c>
      <c r="BA9" s="11">
        <v>4</v>
      </c>
      <c r="BB9" s="45"/>
    </row>
    <row r="10" spans="1:56" ht="33.75" customHeight="1">
      <c r="A10" s="9">
        <v>1</v>
      </c>
      <c r="B10" s="32" t="s">
        <v>27</v>
      </c>
      <c r="C10" s="10" t="s">
        <v>28</v>
      </c>
      <c r="D10" s="10" t="s">
        <v>29</v>
      </c>
      <c r="E10" s="33" t="s">
        <v>30</v>
      </c>
      <c r="F10" s="34"/>
      <c r="G10" s="34"/>
      <c r="H10" s="34"/>
      <c r="I10" s="34"/>
      <c r="J10" s="34"/>
      <c r="K10" s="34"/>
      <c r="L10" s="34"/>
      <c r="M10" s="39">
        <v>1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10">
        <f>SUM(F10:BA10)</f>
        <v>1</v>
      </c>
    </row>
    <row r="11" spans="1:56" ht="33.75" customHeight="1">
      <c r="A11" s="9">
        <v>2</v>
      </c>
      <c r="B11" s="32" t="s">
        <v>31</v>
      </c>
      <c r="C11" s="10" t="s">
        <v>32</v>
      </c>
      <c r="D11" s="10" t="s">
        <v>29</v>
      </c>
      <c r="E11" s="33" t="s">
        <v>30</v>
      </c>
      <c r="F11" s="34"/>
      <c r="G11" s="34"/>
      <c r="H11" s="34"/>
      <c r="I11" s="34"/>
      <c r="J11" s="34"/>
      <c r="K11" s="34"/>
      <c r="L11" s="34"/>
      <c r="M11" s="34">
        <v>1</v>
      </c>
      <c r="N11" s="34"/>
      <c r="O11" s="34"/>
      <c r="P11" s="34"/>
      <c r="Q11" s="34">
        <v>1</v>
      </c>
      <c r="R11" s="34"/>
      <c r="S11" s="34"/>
      <c r="T11" s="34"/>
      <c r="U11" s="34">
        <v>1</v>
      </c>
      <c r="V11" s="34"/>
      <c r="W11" s="34"/>
      <c r="X11" s="34"/>
      <c r="Y11" s="34">
        <v>1</v>
      </c>
      <c r="Z11" s="34"/>
      <c r="AA11" s="34"/>
      <c r="AB11" s="34"/>
      <c r="AC11" s="34">
        <v>1</v>
      </c>
      <c r="AD11" s="34"/>
      <c r="AE11" s="34"/>
      <c r="AF11" s="34"/>
      <c r="AG11" s="34">
        <v>1</v>
      </c>
      <c r="AH11" s="34"/>
      <c r="AI11" s="34"/>
      <c r="AJ11" s="34"/>
      <c r="AK11" s="34"/>
      <c r="AL11" s="34">
        <v>1</v>
      </c>
      <c r="AM11" s="34"/>
      <c r="AN11" s="34"/>
      <c r="AO11" s="34">
        <v>1</v>
      </c>
      <c r="AP11" s="34"/>
      <c r="AQ11" s="34"/>
      <c r="AR11" s="34"/>
      <c r="AS11" s="34">
        <v>1</v>
      </c>
      <c r="AT11" s="34"/>
      <c r="AU11" s="34"/>
      <c r="AV11" s="34"/>
      <c r="AW11" s="34">
        <v>1</v>
      </c>
      <c r="AX11" s="34"/>
      <c r="AY11" s="34"/>
      <c r="AZ11" s="34"/>
      <c r="BA11" s="34">
        <v>1</v>
      </c>
      <c r="BB11" s="10">
        <f t="shared" ref="BB11:BB25" si="0">SUM(F11:BA11)</f>
        <v>11</v>
      </c>
    </row>
    <row r="12" spans="1:56" ht="33.75" customHeight="1">
      <c r="A12" s="9">
        <v>3</v>
      </c>
      <c r="B12" s="32" t="s">
        <v>33</v>
      </c>
      <c r="C12" s="35" t="s">
        <v>34</v>
      </c>
      <c r="D12" s="10" t="s">
        <v>29</v>
      </c>
      <c r="E12" s="33" t="s">
        <v>30</v>
      </c>
      <c r="F12" s="34"/>
      <c r="G12" s="34"/>
      <c r="H12" s="34"/>
      <c r="I12" s="34"/>
      <c r="J12" s="34"/>
      <c r="K12" s="34"/>
      <c r="L12" s="34"/>
      <c r="M12" s="34">
        <v>1</v>
      </c>
      <c r="N12" s="34"/>
      <c r="O12" s="34"/>
      <c r="P12" s="34"/>
      <c r="Q12" s="34">
        <v>1</v>
      </c>
      <c r="R12" s="34"/>
      <c r="S12" s="34"/>
      <c r="T12" s="34"/>
      <c r="U12" s="34">
        <v>1</v>
      </c>
      <c r="V12" s="34"/>
      <c r="W12" s="34"/>
      <c r="X12" s="34"/>
      <c r="Y12" s="34">
        <v>1</v>
      </c>
      <c r="Z12" s="34"/>
      <c r="AA12" s="34"/>
      <c r="AB12" s="34"/>
      <c r="AC12" s="34">
        <v>1</v>
      </c>
      <c r="AD12" s="34"/>
      <c r="AE12" s="34"/>
      <c r="AF12" s="34"/>
      <c r="AG12" s="34">
        <v>1</v>
      </c>
      <c r="AH12" s="34"/>
      <c r="AI12" s="34"/>
      <c r="AJ12" s="34"/>
      <c r="AK12" s="34"/>
      <c r="AL12" s="34">
        <v>1</v>
      </c>
      <c r="AM12" s="34"/>
      <c r="AN12" s="34"/>
      <c r="AO12" s="34">
        <v>1</v>
      </c>
      <c r="AP12" s="34"/>
      <c r="AQ12" s="34"/>
      <c r="AR12" s="34"/>
      <c r="AS12" s="34">
        <v>1</v>
      </c>
      <c r="AT12" s="34"/>
      <c r="AU12" s="34"/>
      <c r="AV12" s="34"/>
      <c r="AW12" s="34">
        <v>1</v>
      </c>
      <c r="AX12" s="34"/>
      <c r="AY12" s="34"/>
      <c r="AZ12" s="34"/>
      <c r="BA12" s="34">
        <v>1</v>
      </c>
      <c r="BB12" s="10">
        <f t="shared" si="0"/>
        <v>11</v>
      </c>
    </row>
    <row r="13" spans="1:56" ht="33.75" customHeight="1">
      <c r="A13" s="9">
        <v>4</v>
      </c>
      <c r="B13" s="32" t="s">
        <v>35</v>
      </c>
      <c r="C13" s="35" t="s">
        <v>36</v>
      </c>
      <c r="D13" s="10" t="s">
        <v>6</v>
      </c>
      <c r="E13" s="33" t="s">
        <v>30</v>
      </c>
      <c r="F13" s="34"/>
      <c r="G13" s="34"/>
      <c r="H13" s="34"/>
      <c r="I13" s="34"/>
      <c r="J13" s="34"/>
      <c r="K13" s="34"/>
      <c r="L13" s="34"/>
      <c r="M13" s="34">
        <v>1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>
        <v>0</v>
      </c>
      <c r="AU13" s="34"/>
      <c r="AV13" s="34"/>
      <c r="AW13" s="34"/>
      <c r="AX13" s="34"/>
      <c r="AY13" s="34"/>
      <c r="AZ13" s="34"/>
      <c r="BA13" s="34"/>
      <c r="BB13" s="10">
        <f t="shared" si="0"/>
        <v>1</v>
      </c>
    </row>
    <row r="14" spans="1:56" ht="33.75" customHeight="1">
      <c r="A14" s="9">
        <v>5</v>
      </c>
      <c r="B14" s="32" t="s">
        <v>37</v>
      </c>
      <c r="C14" s="35" t="s">
        <v>38</v>
      </c>
      <c r="D14" s="10" t="s">
        <v>39</v>
      </c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>
        <v>1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>
        <v>1</v>
      </c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>
        <v>1</v>
      </c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>
        <v>1</v>
      </c>
      <c r="BB14" s="10">
        <f t="shared" si="0"/>
        <v>4</v>
      </c>
    </row>
    <row r="15" spans="1:56" ht="33.75" customHeight="1">
      <c r="A15" s="9">
        <v>6</v>
      </c>
      <c r="B15" s="32" t="s">
        <v>40</v>
      </c>
      <c r="C15" s="35" t="s">
        <v>41</v>
      </c>
      <c r="D15" s="10" t="s">
        <v>39</v>
      </c>
      <c r="E15" s="33" t="s">
        <v>30</v>
      </c>
      <c r="F15" s="34"/>
      <c r="G15" s="34"/>
      <c r="H15" s="34"/>
      <c r="I15" s="34"/>
      <c r="J15" s="34"/>
      <c r="K15" s="34"/>
      <c r="L15" s="34"/>
      <c r="M15" s="39">
        <v>1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10">
        <f t="shared" si="0"/>
        <v>1</v>
      </c>
    </row>
    <row r="16" spans="1:56" ht="33.75" customHeight="1">
      <c r="A16" s="9">
        <v>7</v>
      </c>
      <c r="B16" s="32" t="s">
        <v>42</v>
      </c>
      <c r="C16" s="35" t="s">
        <v>43</v>
      </c>
      <c r="D16" s="35" t="s">
        <v>6</v>
      </c>
      <c r="E16" s="33" t="s">
        <v>30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>
        <v>1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10">
        <f t="shared" si="0"/>
        <v>1</v>
      </c>
    </row>
    <row r="17" spans="1:54" ht="33.75" customHeight="1">
      <c r="A17" s="9">
        <v>8</v>
      </c>
      <c r="B17" s="32" t="s">
        <v>44</v>
      </c>
      <c r="C17" s="35" t="s">
        <v>45</v>
      </c>
      <c r="D17" s="35" t="s">
        <v>39</v>
      </c>
      <c r="E17" s="33" t="s">
        <v>30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>
        <v>1</v>
      </c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10">
        <f t="shared" si="0"/>
        <v>1</v>
      </c>
    </row>
    <row r="18" spans="1:54" ht="33.75" customHeight="1">
      <c r="A18" s="9">
        <v>9</v>
      </c>
      <c r="B18" s="32" t="s">
        <v>46</v>
      </c>
      <c r="C18" s="35" t="s">
        <v>45</v>
      </c>
      <c r="D18" s="35" t="s">
        <v>29</v>
      </c>
      <c r="E18" s="33" t="s">
        <v>30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>
        <v>1</v>
      </c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>
        <v>1</v>
      </c>
      <c r="AV18" s="34"/>
      <c r="AW18" s="34"/>
      <c r="AX18" s="34"/>
      <c r="AY18" s="34"/>
      <c r="AZ18" s="34"/>
      <c r="BA18" s="34"/>
      <c r="BB18" s="10">
        <f t="shared" si="0"/>
        <v>2</v>
      </c>
    </row>
    <row r="19" spans="1:54" ht="33.75" customHeight="1">
      <c r="A19" s="9">
        <v>10</v>
      </c>
      <c r="B19" s="32" t="s">
        <v>47</v>
      </c>
      <c r="C19" s="36" t="s">
        <v>48</v>
      </c>
      <c r="D19" s="35" t="s">
        <v>29</v>
      </c>
      <c r="E19" s="33" t="s">
        <v>30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>
        <v>1</v>
      </c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10">
        <f t="shared" si="0"/>
        <v>1</v>
      </c>
    </row>
    <row r="20" spans="1:54" ht="33.75" customHeight="1">
      <c r="A20" s="9">
        <v>11</v>
      </c>
      <c r="B20" s="32" t="s">
        <v>49</v>
      </c>
      <c r="C20" s="36" t="s">
        <v>50</v>
      </c>
      <c r="D20" s="35" t="s">
        <v>29</v>
      </c>
      <c r="E20" s="33" t="s">
        <v>30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>
        <v>1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10">
        <f t="shared" si="0"/>
        <v>1</v>
      </c>
    </row>
    <row r="21" spans="1:54" ht="33.75" customHeight="1">
      <c r="A21" s="9">
        <v>12</v>
      </c>
      <c r="B21" s="32" t="s">
        <v>51</v>
      </c>
      <c r="C21" s="36" t="s">
        <v>52</v>
      </c>
      <c r="D21" s="35" t="s">
        <v>39</v>
      </c>
      <c r="E21" s="33" t="s">
        <v>30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>
        <v>1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10">
        <f t="shared" si="0"/>
        <v>1</v>
      </c>
    </row>
    <row r="22" spans="1:54" ht="33.75" customHeight="1">
      <c r="A22" s="9">
        <v>13</v>
      </c>
      <c r="B22" s="37" t="s">
        <v>53</v>
      </c>
      <c r="C22" s="36" t="s">
        <v>54</v>
      </c>
      <c r="D22" s="35" t="s">
        <v>29</v>
      </c>
      <c r="E22" s="33" t="s">
        <v>30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>
        <v>1</v>
      </c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>
        <v>1</v>
      </c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>
        <v>1</v>
      </c>
      <c r="BB22" s="10">
        <f t="shared" si="0"/>
        <v>3</v>
      </c>
    </row>
    <row r="23" spans="1:54" ht="33.75" customHeight="1">
      <c r="A23" s="9">
        <v>14</v>
      </c>
      <c r="B23" s="37" t="s">
        <v>55</v>
      </c>
      <c r="C23" s="36" t="s">
        <v>45</v>
      </c>
      <c r="D23" s="35" t="s">
        <v>29</v>
      </c>
      <c r="E23" s="33" t="s">
        <v>30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>
        <v>1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>
        <v>1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>
        <v>1</v>
      </c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>
        <v>1</v>
      </c>
      <c r="BB23" s="10">
        <f t="shared" si="0"/>
        <v>4</v>
      </c>
    </row>
    <row r="24" spans="1:54" ht="33.75" customHeight="1">
      <c r="A24" s="9">
        <v>15</v>
      </c>
      <c r="B24" s="37" t="s">
        <v>56</v>
      </c>
      <c r="C24" s="36" t="s">
        <v>45</v>
      </c>
      <c r="D24" s="35" t="s">
        <v>57</v>
      </c>
      <c r="E24" s="33" t="s">
        <v>58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>
        <v>1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10">
        <f t="shared" si="0"/>
        <v>1</v>
      </c>
    </row>
    <row r="25" spans="1:54" ht="59.55" customHeight="1">
      <c r="A25" s="9">
        <v>16</v>
      </c>
      <c r="B25" s="37" t="s">
        <v>132</v>
      </c>
      <c r="C25" s="36" t="s">
        <v>59</v>
      </c>
      <c r="D25" s="35" t="s">
        <v>29</v>
      </c>
      <c r="E25" s="33" t="s">
        <v>30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>
        <v>1</v>
      </c>
      <c r="AT25" s="34"/>
      <c r="AU25" s="34"/>
      <c r="AV25" s="34"/>
      <c r="AW25" s="34"/>
      <c r="AX25" s="34"/>
      <c r="AY25" s="34"/>
      <c r="AZ25" s="34"/>
      <c r="BA25" s="34"/>
      <c r="BB25" s="10">
        <f t="shared" si="0"/>
        <v>1</v>
      </c>
    </row>
    <row r="26" spans="1:54" ht="27.6">
      <c r="A26" s="9">
        <v>17</v>
      </c>
      <c r="B26" s="42" t="s">
        <v>60</v>
      </c>
      <c r="C26" s="38" t="s">
        <v>61</v>
      </c>
      <c r="D26" s="38" t="s">
        <v>29</v>
      </c>
      <c r="E26" s="10" t="s">
        <v>30</v>
      </c>
      <c r="F26" s="34"/>
      <c r="G26" s="34"/>
      <c r="H26" s="34"/>
      <c r="I26" s="34"/>
      <c r="J26" s="34"/>
      <c r="K26" s="34"/>
      <c r="L26" s="40">
        <v>1</v>
      </c>
      <c r="M26" s="34"/>
      <c r="N26" s="34"/>
      <c r="O26" s="34"/>
      <c r="P26" s="41">
        <v>1</v>
      </c>
      <c r="Q26" s="34"/>
      <c r="R26" s="34"/>
      <c r="S26" s="34"/>
      <c r="T26" s="40">
        <v>1</v>
      </c>
      <c r="U26" s="34"/>
      <c r="V26" s="34"/>
      <c r="W26" s="34"/>
      <c r="X26" s="34">
        <v>1</v>
      </c>
      <c r="Y26" s="34"/>
      <c r="Z26" s="34"/>
      <c r="AA26" s="34"/>
      <c r="AB26" s="34">
        <v>1</v>
      </c>
      <c r="AC26" s="34"/>
      <c r="AD26" s="34"/>
      <c r="AE26" s="34"/>
      <c r="AF26" s="34">
        <v>1</v>
      </c>
      <c r="AG26" s="34"/>
      <c r="AH26" s="34"/>
      <c r="AI26" s="34"/>
      <c r="AJ26" s="34">
        <v>1</v>
      </c>
      <c r="AK26" s="34"/>
      <c r="AL26" s="34"/>
      <c r="AM26" s="34"/>
      <c r="AN26" s="34">
        <v>1</v>
      </c>
      <c r="AO26" s="34"/>
      <c r="AP26" s="34"/>
      <c r="AQ26" s="34"/>
      <c r="AR26" s="34">
        <v>1</v>
      </c>
      <c r="AS26" s="34"/>
      <c r="AT26" s="34"/>
      <c r="AU26" s="34"/>
      <c r="AV26" s="34">
        <v>1</v>
      </c>
      <c r="AW26" s="34"/>
      <c r="AX26" s="34"/>
      <c r="AY26" s="34">
        <v>1</v>
      </c>
      <c r="AZ26" s="34"/>
      <c r="BA26" s="34"/>
      <c r="BB26" s="10">
        <f t="shared" ref="BB26" si="1">SUM(F26:BA26)</f>
        <v>11</v>
      </c>
    </row>
    <row r="27" spans="1:54">
      <c r="BB27" s="2">
        <f>SUM(BB10:BB26)</f>
        <v>56</v>
      </c>
    </row>
    <row r="28" spans="1:54"/>
    <row r="29" spans="1:54"/>
    <row r="30" spans="1:54"/>
    <row r="31" spans="1:54"/>
    <row r="32" spans="1:54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formatColumns="0" formatRows="0" autoFilter="0"/>
  <mergeCells count="26">
    <mergeCell ref="R8:U8"/>
    <mergeCell ref="V8:Y8"/>
    <mergeCell ref="Z8:AC8"/>
    <mergeCell ref="AX8:BA8"/>
    <mergeCell ref="A5:B5"/>
    <mergeCell ref="A6:B6"/>
    <mergeCell ref="A7:B7"/>
    <mergeCell ref="C5:BB5"/>
    <mergeCell ref="C6:BB6"/>
    <mergeCell ref="C7:BB7"/>
    <mergeCell ref="C1:BA4"/>
    <mergeCell ref="BB8:BB9"/>
    <mergeCell ref="D8:D9"/>
    <mergeCell ref="E8:E9"/>
    <mergeCell ref="A1:B4"/>
    <mergeCell ref="AH8:AK8"/>
    <mergeCell ref="AL8:AO8"/>
    <mergeCell ref="AP8:AS8"/>
    <mergeCell ref="AT8:AW8"/>
    <mergeCell ref="A8:A9"/>
    <mergeCell ref="B8:B9"/>
    <mergeCell ref="C8:C9"/>
    <mergeCell ref="F8:I8"/>
    <mergeCell ref="J8:M8"/>
    <mergeCell ref="N8:Q8"/>
    <mergeCell ref="AD8:A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79"/>
  <sheetViews>
    <sheetView tabSelected="1" zoomScale="50" zoomScaleNormal="50" workbookViewId="0">
      <pane ySplit="8" topLeftCell="A9" activePane="bottomLeft" state="frozen"/>
      <selection pane="bottomLeft" sqref="A1:B4"/>
    </sheetView>
  </sheetViews>
  <sheetFormatPr baseColWidth="10" defaultColWidth="0" defaultRowHeight="0" customHeight="1" zeroHeight="1"/>
  <cols>
    <col min="1" max="1" width="4" style="2" bestFit="1" customWidth="1"/>
    <col min="2" max="2" width="19" style="2" customWidth="1"/>
    <col min="3" max="3" width="29.33203125" style="2" customWidth="1"/>
    <col min="4" max="4" width="37" style="22" customWidth="1"/>
    <col min="5" max="5" width="8.5546875" style="22" customWidth="1"/>
    <col min="6" max="6" width="27.88671875" style="22" customWidth="1"/>
    <col min="7" max="7" width="23.6640625" style="22" customWidth="1"/>
    <col min="8" max="8" width="33.6640625" style="22" hidden="1" customWidth="1"/>
    <col min="9" max="9" width="9.5546875" style="22" hidden="1" customWidth="1"/>
    <col min="10" max="10" width="31.88671875" style="22" hidden="1" customWidth="1"/>
    <col min="11" max="11" width="23.6640625" style="22" hidden="1" customWidth="1"/>
    <col min="12" max="12" width="8.5546875" style="22" customWidth="1"/>
    <col min="13" max="19" width="27.88671875" style="22" customWidth="1"/>
    <col min="20" max="20" width="29.77734375" style="22" customWidth="1"/>
    <col min="21" max="21" width="11.44140625" style="22" customWidth="1"/>
    <col min="22" max="35" width="11.44140625" style="22" hidden="1" customWidth="1"/>
    <col min="36" max="16384" width="11.44140625" style="1" hidden="1"/>
  </cols>
  <sheetData>
    <row r="1" spans="1:35" ht="16.5" customHeight="1">
      <c r="A1" s="61"/>
      <c r="B1" s="62"/>
      <c r="C1" s="77" t="s">
        <v>62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12" t="s">
        <v>63</v>
      </c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16.5" customHeight="1">
      <c r="A2" s="63"/>
      <c r="B2" s="64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6" t="s">
        <v>64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ht="14.4" customHeight="1">
      <c r="A3" s="63"/>
      <c r="B3" s="64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6" t="s">
        <v>136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14.4" customHeight="1">
      <c r="A4" s="65"/>
      <c r="B4" s="6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6" t="s">
        <v>65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14.4">
      <c r="A5" s="14"/>
      <c r="B5" s="15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15.75" customHeight="1">
      <c r="A6" s="69"/>
      <c r="B6" s="69"/>
      <c r="C6" s="69"/>
      <c r="D6" s="69"/>
      <c r="E6" s="60" t="s">
        <v>66</v>
      </c>
      <c r="F6" s="60"/>
      <c r="G6" s="60"/>
      <c r="H6" s="60"/>
      <c r="I6" s="60"/>
      <c r="J6" s="60"/>
      <c r="K6" s="60"/>
      <c r="L6" s="78" t="s">
        <v>131</v>
      </c>
      <c r="M6" s="79"/>
      <c r="N6" s="79"/>
      <c r="O6" s="78" t="s">
        <v>133</v>
      </c>
      <c r="P6" s="79"/>
      <c r="Q6" s="79"/>
      <c r="R6" s="78" t="s">
        <v>134</v>
      </c>
      <c r="S6" s="79"/>
      <c r="T6" s="79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7.75" customHeight="1">
      <c r="A7" s="70" t="s">
        <v>9</v>
      </c>
      <c r="B7" s="74" t="s">
        <v>67</v>
      </c>
      <c r="C7" s="74"/>
      <c r="D7" s="71" t="s">
        <v>11</v>
      </c>
      <c r="E7" s="72"/>
      <c r="F7" s="72"/>
      <c r="G7" s="72"/>
      <c r="H7" s="16" t="s">
        <v>68</v>
      </c>
      <c r="I7" s="73" t="s">
        <v>69</v>
      </c>
      <c r="J7" s="73"/>
      <c r="K7" s="73"/>
      <c r="L7" s="72"/>
      <c r="M7" s="72"/>
      <c r="N7" s="72"/>
      <c r="O7" s="72"/>
      <c r="P7" s="72"/>
      <c r="Q7" s="72"/>
      <c r="R7" s="72"/>
      <c r="S7" s="72"/>
      <c r="T7" s="72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ht="30.75" customHeight="1">
      <c r="A8" s="70"/>
      <c r="B8" s="74"/>
      <c r="C8" s="74"/>
      <c r="D8" s="71"/>
      <c r="E8" s="17" t="s">
        <v>70</v>
      </c>
      <c r="F8" s="17" t="s">
        <v>71</v>
      </c>
      <c r="G8" s="17" t="s">
        <v>72</v>
      </c>
      <c r="H8" s="18" t="s">
        <v>73</v>
      </c>
      <c r="I8" s="19" t="s">
        <v>70</v>
      </c>
      <c r="J8" s="19" t="s">
        <v>74</v>
      </c>
      <c r="K8" s="19" t="s">
        <v>75</v>
      </c>
      <c r="L8" s="17" t="s">
        <v>70</v>
      </c>
      <c r="M8" s="17" t="s">
        <v>71</v>
      </c>
      <c r="N8" s="17" t="s">
        <v>72</v>
      </c>
      <c r="O8" s="17"/>
      <c r="P8" s="17"/>
      <c r="Q8" s="17"/>
      <c r="R8" s="17"/>
      <c r="S8" s="17"/>
      <c r="T8" s="1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ht="47.25" customHeight="1">
      <c r="A9" s="9">
        <v>1</v>
      </c>
      <c r="B9" s="67" t="str">
        <f>'2023'!B10</f>
        <v>Conocimiento normativo</v>
      </c>
      <c r="C9" s="68"/>
      <c r="D9" s="25" t="str">
        <f>'2023'!C10</f>
        <v>Matriz actualizada de normograma de TH</v>
      </c>
      <c r="E9" s="26">
        <v>1</v>
      </c>
      <c r="F9" s="27" t="s">
        <v>76</v>
      </c>
      <c r="G9" s="27" t="s">
        <v>77</v>
      </c>
      <c r="H9" s="28"/>
      <c r="I9" s="26"/>
      <c r="J9" s="28"/>
      <c r="K9" s="28"/>
      <c r="L9" s="26"/>
      <c r="M9" s="27"/>
      <c r="N9" s="27"/>
      <c r="O9" s="27"/>
      <c r="P9" s="27"/>
      <c r="Q9" s="27"/>
      <c r="R9" s="27"/>
      <c r="S9" s="27"/>
      <c r="T9" s="27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ht="47.25" customHeight="1">
      <c r="A10" s="9">
        <v>2</v>
      </c>
      <c r="B10" s="67" t="str">
        <f>'2023'!B11</f>
        <v>Monitoreo Hojas de Vida SIDEAP</v>
      </c>
      <c r="C10" s="68"/>
      <c r="D10" s="25" t="str">
        <f>'2023'!C11</f>
        <v>Matriz de monitoreo mensual</v>
      </c>
      <c r="E10" s="26"/>
      <c r="F10" s="27"/>
      <c r="G10" s="27"/>
      <c r="H10" s="28"/>
      <c r="I10" s="26"/>
      <c r="J10" s="28"/>
      <c r="K10" s="28"/>
      <c r="L10" s="26">
        <v>1</v>
      </c>
      <c r="M10" s="27" t="s">
        <v>78</v>
      </c>
      <c r="N10" s="27" t="s">
        <v>77</v>
      </c>
      <c r="O10" s="27"/>
      <c r="P10" s="27"/>
      <c r="Q10" s="27"/>
      <c r="R10" s="27"/>
      <c r="S10" s="27"/>
      <c r="T10" s="27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ht="47.25" customHeight="1">
      <c r="A11" s="9">
        <v>3</v>
      </c>
      <c r="B11" s="67" t="str">
        <f>'2023'!B12</f>
        <v>Disposición de información</v>
      </c>
      <c r="C11" s="68"/>
      <c r="D11" s="25" t="str">
        <f>'2023'!C12</f>
        <v>Matriz de información articulada con nómina</v>
      </c>
      <c r="E11" s="26">
        <v>0.3</v>
      </c>
      <c r="F11" s="27" t="s">
        <v>79</v>
      </c>
      <c r="G11" s="27" t="s">
        <v>77</v>
      </c>
      <c r="H11" s="28"/>
      <c r="I11" s="26"/>
      <c r="J11" s="28"/>
      <c r="K11" s="28"/>
      <c r="L11" s="26">
        <v>1</v>
      </c>
      <c r="M11" s="27" t="s">
        <v>80</v>
      </c>
      <c r="N11" s="27" t="s">
        <v>61</v>
      </c>
      <c r="O11" s="27"/>
      <c r="P11" s="27"/>
      <c r="Q11" s="27"/>
      <c r="R11" s="27"/>
      <c r="S11" s="27"/>
      <c r="T11" s="27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ht="47.25" customHeight="1">
      <c r="A12" s="9">
        <v>4</v>
      </c>
      <c r="B12" s="67" t="str">
        <f>'2023'!B13</f>
        <v xml:space="preserve">Creación de un repositorio de información </v>
      </c>
      <c r="C12" s="68"/>
      <c r="D12" s="25" t="str">
        <f>'2023'!C13</f>
        <v>Almacenamiento digital</v>
      </c>
      <c r="E12" s="26"/>
      <c r="F12" s="27"/>
      <c r="G12" s="27"/>
      <c r="H12" s="28"/>
      <c r="I12" s="26"/>
      <c r="J12" s="28"/>
      <c r="K12" s="28"/>
      <c r="L12" s="26"/>
      <c r="M12" s="27"/>
      <c r="N12" s="27"/>
      <c r="O12" s="27"/>
      <c r="P12" s="27"/>
      <c r="Q12" s="27"/>
      <c r="R12" s="27"/>
      <c r="S12" s="27"/>
      <c r="T12" s="27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ht="47.25" customHeight="1">
      <c r="A13" s="9">
        <v>5</v>
      </c>
      <c r="B13" s="67" t="str">
        <f>'2023'!B14</f>
        <v>Actualización permanente de la matriz de requisitos de los empleos</v>
      </c>
      <c r="C13" s="68"/>
      <c r="D13" s="25" t="str">
        <f>'2023'!C14</f>
        <v>Matriz de requisitos</v>
      </c>
      <c r="E13" s="26">
        <v>1</v>
      </c>
      <c r="F13" s="27" t="s">
        <v>81</v>
      </c>
      <c r="G13" s="27"/>
      <c r="H13" s="28"/>
      <c r="I13" s="26"/>
      <c r="J13" s="28"/>
      <c r="K13" s="28"/>
      <c r="L13" s="26">
        <v>1</v>
      </c>
      <c r="M13" s="27" t="s">
        <v>82</v>
      </c>
      <c r="N13" s="27" t="s">
        <v>77</v>
      </c>
      <c r="O13" s="27"/>
      <c r="P13" s="27"/>
      <c r="Q13" s="27"/>
      <c r="R13" s="27"/>
      <c r="S13" s="27"/>
      <c r="T13" s="27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ht="47.25" customHeight="1">
      <c r="A14" s="9">
        <v>6</v>
      </c>
      <c r="B14" s="67" t="str">
        <f>'2023'!B15</f>
        <v>Actualización de la adopción de la metodología de acuerdos de gestión</v>
      </c>
      <c r="C14" s="68"/>
      <c r="D14" s="25" t="str">
        <f>'2023'!C15</f>
        <v>Resolución</v>
      </c>
      <c r="E14" s="26">
        <v>1</v>
      </c>
      <c r="F14" s="27" t="s">
        <v>83</v>
      </c>
      <c r="G14" s="27" t="s">
        <v>84</v>
      </c>
      <c r="H14" s="28"/>
      <c r="I14" s="26"/>
      <c r="J14" s="28"/>
      <c r="K14" s="28"/>
      <c r="L14" s="26"/>
      <c r="M14" s="27"/>
      <c r="N14" s="27"/>
      <c r="O14" s="27"/>
      <c r="P14" s="27"/>
      <c r="Q14" s="27"/>
      <c r="R14" s="27"/>
      <c r="S14" s="27"/>
      <c r="T14" s="27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ht="47.25" customHeight="1">
      <c r="A15" s="9">
        <v>7</v>
      </c>
      <c r="B15" s="67" t="str">
        <f>'2023'!B16</f>
        <v>Actualización de las historias laborales y digitalización de las mismas</v>
      </c>
      <c r="C15" s="68"/>
      <c r="D15" s="25" t="str">
        <f>'2023'!C16</f>
        <v>Historias Laborales actualizadas</v>
      </c>
      <c r="E15" s="26"/>
      <c r="F15" s="27"/>
      <c r="G15" s="27"/>
      <c r="H15" s="28"/>
      <c r="I15" s="26"/>
      <c r="J15" s="28"/>
      <c r="K15" s="28"/>
      <c r="L15" s="26"/>
      <c r="M15" s="27"/>
      <c r="N15" s="27"/>
      <c r="O15" s="27"/>
      <c r="P15" s="27"/>
      <c r="Q15" s="27"/>
      <c r="R15" s="27"/>
      <c r="S15" s="27"/>
      <c r="T15" s="27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ht="47.25" customHeight="1">
      <c r="A16" s="9">
        <v>8</v>
      </c>
      <c r="B16" s="67" t="str">
        <f>'2023'!B17</f>
        <v>Monitoreo de declaración de bienes y rentas</v>
      </c>
      <c r="C16" s="68"/>
      <c r="D16" s="25" t="str">
        <f>'2023'!C17</f>
        <v xml:space="preserve">Informe </v>
      </c>
      <c r="E16" s="26"/>
      <c r="F16" s="27"/>
      <c r="G16" s="27"/>
      <c r="H16" s="28"/>
      <c r="I16" s="26"/>
      <c r="J16" s="28"/>
      <c r="K16" s="28"/>
      <c r="L16" s="26"/>
      <c r="M16" s="27"/>
      <c r="N16" s="27"/>
      <c r="O16" s="27"/>
      <c r="P16" s="27"/>
      <c r="Q16" s="27"/>
      <c r="R16" s="27"/>
      <c r="S16" s="27"/>
      <c r="T16" s="27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ht="47.25" customHeight="1">
      <c r="A17" s="9">
        <v>9</v>
      </c>
      <c r="B17" s="67" t="str">
        <f>'2023'!B18</f>
        <v>Revisión y actualización del Registro Publico de Carrera Administrativa</v>
      </c>
      <c r="C17" s="68"/>
      <c r="D17" s="25" t="str">
        <f>'2023'!C18</f>
        <v xml:space="preserve">Informe </v>
      </c>
      <c r="E17" s="26"/>
      <c r="F17" s="27"/>
      <c r="G17" s="27"/>
      <c r="H17" s="28"/>
      <c r="I17" s="26"/>
      <c r="J17" s="28"/>
      <c r="K17" s="28"/>
      <c r="L17" s="26">
        <v>1</v>
      </c>
      <c r="M17" s="27" t="s">
        <v>85</v>
      </c>
      <c r="N17" s="27" t="s">
        <v>86</v>
      </c>
      <c r="O17" s="27"/>
      <c r="P17" s="27"/>
      <c r="Q17" s="27"/>
      <c r="R17" s="27"/>
      <c r="S17" s="27"/>
      <c r="T17" s="27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ht="47.25" customHeight="1">
      <c r="A18" s="9">
        <v>10</v>
      </c>
      <c r="B18" s="67" t="str">
        <f>'2023'!B19</f>
        <v>Registro de gerentes públicos</v>
      </c>
      <c r="C18" s="68"/>
      <c r="D18" s="25" t="str">
        <f>'2023'!C19</f>
        <v>Matriz de registro</v>
      </c>
      <c r="E18" s="26"/>
      <c r="F18" s="27"/>
      <c r="G18" s="27"/>
      <c r="H18" s="28"/>
      <c r="I18" s="26"/>
      <c r="J18" s="28"/>
      <c r="K18" s="28"/>
      <c r="L18" s="26">
        <v>1</v>
      </c>
      <c r="M18" s="27" t="s">
        <v>87</v>
      </c>
      <c r="N18" s="27" t="s">
        <v>77</v>
      </c>
      <c r="O18" s="27"/>
      <c r="P18" s="27"/>
      <c r="Q18" s="27"/>
      <c r="R18" s="27"/>
      <c r="S18" s="27"/>
      <c r="T18" s="27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5" ht="47.25" customHeight="1">
      <c r="A19" s="9">
        <v>11</v>
      </c>
      <c r="B19" s="67" t="str">
        <f>'2023'!B20</f>
        <v>Consolidar información sobre movilidad</v>
      </c>
      <c r="C19" s="68"/>
      <c r="D19" s="25" t="str">
        <f>'2023'!C20</f>
        <v>Matriz de movilidad</v>
      </c>
      <c r="E19" s="26"/>
      <c r="F19" s="27"/>
      <c r="G19" s="27"/>
      <c r="H19" s="28"/>
      <c r="I19" s="26"/>
      <c r="J19" s="28"/>
      <c r="K19" s="28"/>
      <c r="L19" s="26"/>
      <c r="M19" s="27"/>
      <c r="N19" s="27"/>
      <c r="O19" s="27"/>
      <c r="P19" s="27"/>
      <c r="Q19" s="27"/>
      <c r="R19" s="27"/>
      <c r="S19" s="27"/>
      <c r="T19" s="27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5" ht="47.25" customHeight="1">
      <c r="A20" s="9">
        <v>12</v>
      </c>
      <c r="B20" s="67" t="str">
        <f>'2023'!B21</f>
        <v>Elaboración del inventario de conocimiento de los servidores/as</v>
      </c>
      <c r="C20" s="68"/>
      <c r="D20" s="25" t="str">
        <f>'2023'!C21</f>
        <v>Inventario de conocimiento</v>
      </c>
      <c r="E20" s="26">
        <v>0.5</v>
      </c>
      <c r="F20" s="27" t="s">
        <v>88</v>
      </c>
      <c r="G20" s="27" t="s">
        <v>61</v>
      </c>
      <c r="H20" s="28"/>
      <c r="I20" s="26"/>
      <c r="J20" s="28"/>
      <c r="K20" s="28"/>
      <c r="L20" s="26"/>
      <c r="M20" s="27"/>
      <c r="N20" s="27"/>
      <c r="O20" s="27"/>
      <c r="P20" s="27"/>
      <c r="Q20" s="27"/>
      <c r="R20" s="27"/>
      <c r="S20" s="27"/>
      <c r="T20" s="27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 ht="47.25" customHeight="1">
      <c r="A21" s="9">
        <v>14</v>
      </c>
      <c r="B21" s="67" t="str">
        <f>'2023'!B22</f>
        <v>Consolidación de información de situaciones administrativas e informe</v>
      </c>
      <c r="C21" s="68"/>
      <c r="D21" s="25" t="str">
        <f>'2023'!C22</f>
        <v xml:space="preserve">Matriz </v>
      </c>
      <c r="E21" s="26"/>
      <c r="F21" s="27"/>
      <c r="G21" s="27"/>
      <c r="H21" s="28"/>
      <c r="I21" s="26"/>
      <c r="J21" s="28"/>
      <c r="K21" s="28"/>
      <c r="L21" s="26">
        <v>1</v>
      </c>
      <c r="M21" s="27" t="s">
        <v>89</v>
      </c>
      <c r="N21" s="27" t="s">
        <v>77</v>
      </c>
      <c r="O21" s="27"/>
      <c r="P21" s="27"/>
      <c r="Q21" s="27"/>
      <c r="R21" s="27"/>
      <c r="S21" s="27"/>
      <c r="T21" s="27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5" ht="47.25" customHeight="1">
      <c r="A22" s="9">
        <v>15</v>
      </c>
      <c r="B22" s="67" t="str">
        <f>'2023'!B23</f>
        <v>Análisis trimestral de nomina</v>
      </c>
      <c r="C22" s="68"/>
      <c r="D22" s="25" t="str">
        <f>'2023'!C23</f>
        <v xml:space="preserve">Informe </v>
      </c>
      <c r="E22" s="26">
        <v>1</v>
      </c>
      <c r="F22" s="27" t="s">
        <v>90</v>
      </c>
      <c r="G22" s="27" t="s">
        <v>91</v>
      </c>
      <c r="H22" s="28"/>
      <c r="I22" s="26"/>
      <c r="J22" s="28"/>
      <c r="K22" s="28"/>
      <c r="L22" s="26">
        <v>0</v>
      </c>
      <c r="M22" s="27" t="s">
        <v>130</v>
      </c>
      <c r="N22" s="27"/>
      <c r="O22" s="27"/>
      <c r="P22" s="27"/>
      <c r="Q22" s="27"/>
      <c r="R22" s="27"/>
      <c r="S22" s="27"/>
      <c r="T22" s="27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5" ht="34.5" customHeight="1">
      <c r="A23" s="9">
        <v>16</v>
      </c>
      <c r="B23" s="67" t="str">
        <f>'2023'!B24</f>
        <v>detectar y documentar las situaciones de riesgo para la moralidad y la ética en la entidad</v>
      </c>
      <c r="C23" s="68"/>
      <c r="D23" s="25" t="str">
        <f>'2023'!C24</f>
        <v xml:space="preserve">Informe </v>
      </c>
      <c r="E23" s="26">
        <v>0.4</v>
      </c>
      <c r="F23" s="27" t="s">
        <v>92</v>
      </c>
      <c r="G23" s="27" t="s">
        <v>93</v>
      </c>
      <c r="H23" s="28"/>
      <c r="I23" s="26"/>
      <c r="J23" s="28"/>
      <c r="K23" s="28"/>
      <c r="L23" s="26">
        <v>1</v>
      </c>
      <c r="M23" s="27" t="s">
        <v>94</v>
      </c>
      <c r="N23" s="27" t="s">
        <v>95</v>
      </c>
      <c r="O23" s="27"/>
      <c r="P23" s="27"/>
      <c r="Q23" s="27"/>
      <c r="R23" s="27"/>
      <c r="S23" s="27"/>
      <c r="T23" s="27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ht="48.75" customHeight="1">
      <c r="A24" s="9">
        <v>17</v>
      </c>
      <c r="B24" s="67" t="str">
        <f>'2023'!B25</f>
        <v>Protocolo que incluye rutas de atención para el manejo de conflictos asociadas al acoso laboral y sexual y desarrolla acciones de prevención del acoso laboral y sexual</v>
      </c>
      <c r="C24" s="68"/>
      <c r="D24" s="25" t="str">
        <f>'2023'!C25</f>
        <v>Protocolo</v>
      </c>
      <c r="E24" s="26"/>
      <c r="F24" s="27"/>
      <c r="G24" s="27"/>
      <c r="H24" s="28"/>
      <c r="I24" s="26"/>
      <c r="J24" s="28"/>
      <c r="K24" s="28"/>
      <c r="L24" s="26"/>
      <c r="M24" s="27"/>
      <c r="N24" s="27"/>
      <c r="O24" s="27"/>
      <c r="P24" s="27"/>
      <c r="Q24" s="27"/>
      <c r="R24" s="27"/>
      <c r="S24" s="27"/>
      <c r="T24" s="27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 ht="34.5" customHeight="1">
      <c r="A25" s="9">
        <v>18</v>
      </c>
      <c r="B25" s="67" t="str">
        <f>+'2023'!B26</f>
        <v>Creación e implementación de tabla de consolidación mensual de novedades de nómina</v>
      </c>
      <c r="C25" s="68"/>
      <c r="D25" s="25" t="str">
        <f>+'2023'!C26</f>
        <v>Tabla</v>
      </c>
      <c r="E25" s="26">
        <v>1</v>
      </c>
      <c r="F25" s="27" t="s">
        <v>96</v>
      </c>
      <c r="G25" s="27" t="s">
        <v>97</v>
      </c>
      <c r="H25" s="28"/>
      <c r="I25" s="26"/>
      <c r="J25" s="28"/>
      <c r="K25" s="28"/>
      <c r="L25" s="26">
        <v>1</v>
      </c>
      <c r="M25" s="27" t="s">
        <v>98</v>
      </c>
      <c r="N25" s="27" t="s">
        <v>61</v>
      </c>
      <c r="O25" s="27"/>
      <c r="P25" s="27"/>
      <c r="Q25" s="27"/>
      <c r="R25" s="27"/>
      <c r="S25" s="27"/>
      <c r="T25" s="27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34.5" customHeight="1">
      <c r="A26" s="9">
        <v>19</v>
      </c>
      <c r="B26" s="67"/>
      <c r="C26" s="68"/>
      <c r="D26" s="25"/>
      <c r="E26" s="26"/>
      <c r="F26" s="27"/>
      <c r="G26" s="27"/>
      <c r="H26" s="28"/>
      <c r="I26" s="26"/>
      <c r="J26" s="28"/>
      <c r="K26" s="28"/>
      <c r="L26" s="26"/>
      <c r="M26" s="27"/>
      <c r="N26" s="27"/>
      <c r="O26" s="27"/>
      <c r="P26" s="27"/>
      <c r="Q26" s="27"/>
      <c r="R26" s="27"/>
      <c r="S26" s="27"/>
      <c r="T26" s="27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ht="39" customHeight="1" thickBot="1">
      <c r="A27" s="9">
        <v>20</v>
      </c>
      <c r="B27" s="75"/>
      <c r="C27" s="75"/>
      <c r="D27" s="25"/>
      <c r="E27" s="31"/>
      <c r="F27" s="29"/>
      <c r="G27" s="29"/>
      <c r="H27" s="30"/>
      <c r="I27" s="31"/>
      <c r="J27" s="30"/>
      <c r="K27" s="30"/>
      <c r="L27" s="31"/>
      <c r="M27" s="29"/>
      <c r="N27" s="29"/>
      <c r="O27" s="29"/>
      <c r="P27" s="29"/>
      <c r="Q27" s="29"/>
      <c r="R27" s="29"/>
      <c r="S27" s="29"/>
      <c r="T27" s="29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5" ht="25.5" customHeight="1" thickBot="1">
      <c r="A28" s="22"/>
      <c r="B28" s="23"/>
      <c r="C28" s="22"/>
      <c r="E28" s="24">
        <f>IFERROR(AVERAGE(E9:E27),"")</f>
        <v>0.77500000000000002</v>
      </c>
      <c r="I28" s="24" t="str">
        <f>IFERROR(AVERAGE(I9:I27),"")</f>
        <v/>
      </c>
      <c r="L28" s="24">
        <f>IFERROR(AVERAGE(L9:L27),"")</f>
        <v>0.88888888888888884</v>
      </c>
    </row>
    <row r="29" spans="1:35" ht="14.4"/>
    <row r="30" spans="1:35" ht="14.4"/>
    <row r="31" spans="1:35" ht="14.4"/>
    <row r="32" spans="1:35" ht="14.4"/>
    <row r="33" ht="14.4"/>
    <row r="34" ht="14.4"/>
    <row r="35" ht="14.4"/>
    <row r="36" ht="14.4"/>
    <row r="37" ht="14.4"/>
    <row r="38" ht="14.4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0" hidden="1" customHeight="1"/>
  </sheetData>
  <sheetProtection formatColumns="0" formatRows="0" autoFilter="0"/>
  <mergeCells count="32">
    <mergeCell ref="B25:C25"/>
    <mergeCell ref="B26:C26"/>
    <mergeCell ref="B27:C27"/>
    <mergeCell ref="L7:T7"/>
    <mergeCell ref="B20:C20"/>
    <mergeCell ref="B21:C21"/>
    <mergeCell ref="B22:C22"/>
    <mergeCell ref="B23:C23"/>
    <mergeCell ref="B24:C24"/>
    <mergeCell ref="B14:C14"/>
    <mergeCell ref="B15:C15"/>
    <mergeCell ref="B16:C16"/>
    <mergeCell ref="B17:C17"/>
    <mergeCell ref="B18:C18"/>
    <mergeCell ref="B19:C19"/>
    <mergeCell ref="B13:C13"/>
    <mergeCell ref="A6:D6"/>
    <mergeCell ref="E6:K6"/>
    <mergeCell ref="A7:A8"/>
    <mergeCell ref="D7:D8"/>
    <mergeCell ref="E7:G7"/>
    <mergeCell ref="I7:K7"/>
    <mergeCell ref="B7:C8"/>
    <mergeCell ref="B9:C9"/>
    <mergeCell ref="B10:C10"/>
    <mergeCell ref="B11:C11"/>
    <mergeCell ref="B12:C12"/>
    <mergeCell ref="A1:B4"/>
    <mergeCell ref="C1:S4"/>
    <mergeCell ref="L6:N6"/>
    <mergeCell ref="O6:Q6"/>
    <mergeCell ref="R6:T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4140625" defaultRowHeight="14.4"/>
  <cols>
    <col min="1" max="1" width="15.88671875" style="1" customWidth="1"/>
    <col min="2" max="2" width="23.44140625" style="1" customWidth="1"/>
    <col min="3" max="3" width="26.44140625" style="1" customWidth="1"/>
    <col min="4" max="16384" width="11.44140625" style="1"/>
  </cols>
  <sheetData>
    <row r="1" spans="1:3" s="6" customFormat="1" ht="28.8">
      <c r="A1" s="5" t="s">
        <v>99</v>
      </c>
      <c r="B1" s="5" t="s">
        <v>100</v>
      </c>
      <c r="C1" s="5" t="s">
        <v>101</v>
      </c>
    </row>
    <row r="2" spans="1:3" s="7" customFormat="1">
      <c r="A2" s="6" t="s">
        <v>102</v>
      </c>
      <c r="B2" s="7" t="s">
        <v>103</v>
      </c>
      <c r="C2" s="7" t="s">
        <v>104</v>
      </c>
    </row>
    <row r="3" spans="1:3" s="7" customFormat="1">
      <c r="A3" s="6" t="s">
        <v>105</v>
      </c>
      <c r="B3" s="6" t="s">
        <v>106</v>
      </c>
      <c r="C3" s="7" t="s">
        <v>107</v>
      </c>
    </row>
    <row r="4" spans="1:3" s="7" customFormat="1" ht="28.8">
      <c r="A4" s="6"/>
      <c r="B4" s="6" t="s">
        <v>108</v>
      </c>
      <c r="C4" s="7" t="s">
        <v>109</v>
      </c>
    </row>
    <row r="5" spans="1:3" ht="43.2">
      <c r="B5" s="6" t="s">
        <v>110</v>
      </c>
      <c r="C5" s="8" t="s">
        <v>111</v>
      </c>
    </row>
    <row r="6" spans="1:3" ht="28.8">
      <c r="B6" s="7" t="s">
        <v>112</v>
      </c>
      <c r="C6" s="8" t="s">
        <v>113</v>
      </c>
    </row>
    <row r="7" spans="1:3">
      <c r="B7" s="8" t="s">
        <v>114</v>
      </c>
      <c r="C7" s="1" t="s">
        <v>115</v>
      </c>
    </row>
    <row r="8" spans="1:3">
      <c r="B8" s="1" t="s">
        <v>116</v>
      </c>
      <c r="C8" s="1" t="s">
        <v>117</v>
      </c>
    </row>
    <row r="9" spans="1:3">
      <c r="B9" s="1" t="s">
        <v>118</v>
      </c>
      <c r="C9" s="1" t="s">
        <v>119</v>
      </c>
    </row>
    <row r="10" spans="1:3">
      <c r="B10" s="1" t="s">
        <v>120</v>
      </c>
      <c r="C10" s="1" t="s">
        <v>121</v>
      </c>
    </row>
    <row r="11" spans="1:3">
      <c r="B11" s="1" t="s">
        <v>122</v>
      </c>
      <c r="C11" s="1" t="s">
        <v>123</v>
      </c>
    </row>
    <row r="12" spans="1:3">
      <c r="C12" s="1" t="s">
        <v>124</v>
      </c>
    </row>
    <row r="13" spans="1:3">
      <c r="C13" s="1" t="s">
        <v>125</v>
      </c>
    </row>
    <row r="14" spans="1:3">
      <c r="C14" s="1" t="s">
        <v>126</v>
      </c>
    </row>
    <row r="15" spans="1:3">
      <c r="C15" s="1" t="s">
        <v>127</v>
      </c>
    </row>
    <row r="16" spans="1:3">
      <c r="C16" s="1" t="s">
        <v>128</v>
      </c>
    </row>
    <row r="17" spans="3:3">
      <c r="C17" s="1" t="s">
        <v>129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Seguimiento Trimestral</vt:lpstr>
      <vt:lpstr>Listas</vt:lpstr>
      <vt:lpstr>TipoRiesgo</vt:lpstr>
    </vt:vector>
  </TitlesOfParts>
  <Manager/>
  <Company>HP Inc.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Ivan Rueda Blanco</dc:creator>
  <cp:keywords/>
  <dc:description/>
  <cp:lastModifiedBy>Viviana</cp:lastModifiedBy>
  <cp:revision/>
  <dcterms:created xsi:type="dcterms:W3CDTF">2021-10-27T17:44:21Z</dcterms:created>
  <dcterms:modified xsi:type="dcterms:W3CDTF">2023-09-08T18:48:02Z</dcterms:modified>
  <cp:category/>
  <cp:contentStatus/>
</cp:coreProperties>
</file>