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mary\Desktop\EVALUACION SISTEMA DE CONTROL INTERNO\final\"/>
    </mc:Choice>
  </mc:AlternateContent>
  <bookViews>
    <workbookView xWindow="0" yWindow="0" windowWidth="11490" windowHeight="4050"/>
  </bookViews>
  <sheets>
    <sheet name="Conclusiones"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0">#REF!</definedName>
    <definedName name="\BD">#REF!</definedName>
    <definedName name="\BJ">#REF!</definedName>
    <definedName name="\BP">#REF!</definedName>
    <definedName name="\c">[1]BDATOS!#REF!</definedName>
    <definedName name="\CA">#REF!</definedName>
    <definedName name="\i">#REF!</definedName>
    <definedName name="\m">#REF!</definedName>
    <definedName name="__123Graph_AC86W2CE" hidden="1">[2]WIZ!$G$19:$G$30</definedName>
    <definedName name="__123Graph_AC86W2ROLL" hidden="1">[2]WIZ!$F$19:$F$30</definedName>
    <definedName name="__123Graph_AC86W3CE" hidden="1">[2]WIZ!$J$19:$J$30</definedName>
    <definedName name="__123Graph_AC86W3ROLL" hidden="1">[2]WIZ!$I$19:$I$30</definedName>
    <definedName name="__123Graph_B" hidden="1">[2]WIZ!$G$32:$G$43</definedName>
    <definedName name="__123Graph_BC86W2CE" hidden="1">[2]WIZ!$G$32:$G$43</definedName>
    <definedName name="__123Graph_BC86W2ROLL" hidden="1">[2]WIZ!$F$32:$F$43</definedName>
    <definedName name="__123Graph_BC86W3CE" hidden="1">[2]WIZ!$J$32:$J$43</definedName>
    <definedName name="__123Graph_BC86W3ROLL" hidden="1">[2]WIZ!$I$32:$I$43</definedName>
    <definedName name="__123Graph_LBL_A" hidden="1">[2]WIZ!$G$19:$G$30</definedName>
    <definedName name="__123Graph_LBL_AC86W2CE" hidden="1">[2]WIZ!$G$19:$G$30</definedName>
    <definedName name="__123Graph_LBL_AC86W2ROLL" hidden="1">[2]WIZ!$F$19:$F$30</definedName>
    <definedName name="__123Graph_LBL_AC86W3CE" hidden="1">[2]WIZ!$J$19:$J$30</definedName>
    <definedName name="__123Graph_LBL_AC86W3ROLL" hidden="1">[2]WIZ!$I$19:$I$30</definedName>
    <definedName name="__123Graph_LBL_B" hidden="1">[2]WIZ!$G$32:$G$43</definedName>
    <definedName name="__123Graph_LBL_BC86W2CE" hidden="1">[2]WIZ!$G$32:$G$43</definedName>
    <definedName name="__123Graph_LBL_BC86W2ROLL" hidden="1">[2]WIZ!$F$32:$F$43</definedName>
    <definedName name="__123Graph_LBL_BC86W3CE" hidden="1">[2]WIZ!$J$32:$J$43</definedName>
    <definedName name="__123Graph_LBL_BC86W3ROLL" hidden="1">[2]WIZ!$I$32:$I$43</definedName>
    <definedName name="__123Graph_X" hidden="1">[2]WIZ!$B$19:$B$30</definedName>
    <definedName name="__123Graph_XC86W2CE" hidden="1">[2]WIZ!$B$19:$B$30</definedName>
    <definedName name="__123Graph_XC86W2ROLL" hidden="1">[2]WIZ!$B$19:$B$30</definedName>
    <definedName name="__123Graph_XC86W3CE" hidden="1">[2]WIZ!$B$19:$B$30</definedName>
    <definedName name="__123Graph_XC86W3ROLL" hidden="1">[2]WIZ!$B$19:$B$30</definedName>
    <definedName name="_1__123Graph_AC86W_2" hidden="1">[2]WIZ!$F$19:$F$30</definedName>
    <definedName name="_10__123Graph_LBL_BC86W_2" hidden="1">[2]WIZ!$F$32:$F$43</definedName>
    <definedName name="_11__123Graph_LBL_BC86W30" hidden="1">[2]WIZ!$AE$32:$AE$43</definedName>
    <definedName name="_12__123Graph_LBL_BC86W90" hidden="1">[2]WIZ!$AF$32:$AF$43</definedName>
    <definedName name="_13__123Graph_XC86W30" hidden="1">[2]WIZ!$B$19:$B$30</definedName>
    <definedName name="_14__123Graph_XC86W90" hidden="1">[2]WIZ!$B$19:$B$30</definedName>
    <definedName name="_2__123Graph_AC86W30" hidden="1">[2]WIZ!$AE$19:$AE$30</definedName>
    <definedName name="_296">'[3]384-Acciones Corporacion'!#REF!</definedName>
    <definedName name="_3__123Graph_AC86W90" hidden="1">[2]WIZ!$AF$19:$AF$30</definedName>
    <definedName name="_304">'[3]384-Acciones Corporacion'!#REF!</definedName>
    <definedName name="_312">'[3]384-Acciones Corporacion'!#REF!</definedName>
    <definedName name="_320">'[3]384-Acciones Corporacion'!#REF!</definedName>
    <definedName name="_336">'[3]384-Acciones Corporacion'!#REF!</definedName>
    <definedName name="_344">'[3]384-Acciones Corporacion'!#REF!</definedName>
    <definedName name="_352">'[3]384-Acciones Corporacion'!#REF!</definedName>
    <definedName name="_4__123Graph_BC86W_2" hidden="1">[2]WIZ!$F$32:$F$43</definedName>
    <definedName name="_5__123Graph_BC86W30" hidden="1">[2]WIZ!$AE$32:$AE$43</definedName>
    <definedName name="_522">'[3]384-Acciones Corporacion'!#REF!</definedName>
    <definedName name="_530">'[3]384-Acciones Corporacion'!#REF!</definedName>
    <definedName name="_546">'[3]384-Acciones Corporacion'!#REF!</definedName>
    <definedName name="_554">'[3]384-Acciones Corporacion'!#REF!</definedName>
    <definedName name="_562">'[3]384-Acciones Corporacion'!#REF!</definedName>
    <definedName name="_6__123Graph_BC86W90" hidden="1">[2]WIZ!$AF$32:$AF$43</definedName>
    <definedName name="_7__123Graph_LBL_AC86W_2" hidden="1">[2]WIZ!$F$19:$F$30</definedName>
    <definedName name="_8__123Graph_LBL_AC86W30" hidden="1">[2]WIZ!$AE$19:$AE$30</definedName>
    <definedName name="_9__123Graph_LBL_AC86W90" hidden="1">[2]WIZ!$AF$19:$AF$30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[4]B.BTA.S.VALORES!#REF!</definedName>
    <definedName name="_Sort" hidden="1">#REF!</definedName>
    <definedName name="A">[5]oficial!$A$1:$H$160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'[6]Oper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[1]BDATOS!#REF!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[1]BDATOS!#REF!</definedName>
    <definedName name="conotros">#REF!</definedName>
    <definedName name="Contagio030">SUMIF([7]DATA1!$B$1:$B$65536,[8]Octubre!$C1,[7]DATA1!XFA$1:XFA$65536)</definedName>
    <definedName name="Contagio060">SUMIF([7]DATA1!$B$1:$B$65536,[8]Octubre!$C1,[7]DATA1!XFA$1:XFA$65536)</definedName>
    <definedName name="Contagio090">SUMIF([7]DATA1!$B$1:$B$65536,[8]Octubre!$C1,[7]DATA1!XFA$1:XFA$65536)</definedName>
    <definedName name="Contagio120">SUMIF([7]DATA1!$B$1:$B$65536,[8]Octubre!$C1,[7]DATA1!XFA$1:XFA$65536)</definedName>
    <definedName name="Contagio150">SUMIF([7]DATA1!$B$1:$B$65536,[8]Octubre!$C1,[7]DATA1!XFA$1:XFA$65536)</definedName>
    <definedName name="Contagio180">SUMIF([7]DATA1!$B$1:$B$65536,[8]Octubre!$C1,[7]DATA1!XFA$1:XFA$65536)</definedName>
    <definedName name="ContAverage">[9]!ContAverage</definedName>
    <definedName name="CORDEN">#REF!</definedName>
    <definedName name="CREDITO">[10]oficial!$H$1:$H$160</definedName>
    <definedName name="CUENTA96">#REF!</definedName>
    <definedName name="Cuentas">[11]Cuentas!$B$3:$E$41</definedName>
    <definedName name="d">[12]Cuentas!$B$3:$E$42</definedName>
    <definedName name="DEBITO">[10]oficial!$G$1:$G$160</definedName>
    <definedName name="dfsd">SUMIF([7]DATA1!$B$1:$B$65536,[8]Octubre!$C1,[7]DATA1!K$1:K$65536)</definedName>
    <definedName name="Div" hidden="1">[4]B.BTA.S.VALORES!#REF!</definedName>
    <definedName name="Divide">#REF!</definedName>
    <definedName name="doce">'[13]Anexo-Participaciones Dic-11'!$E$22</definedName>
    <definedName name="ELIEXTRA">'[14]ELIMINA EXT'!$A$3:$Y$217</definedName>
    <definedName name="ELIFIL">[14]ELIMINA!$A$4:$AM$231</definedName>
    <definedName name="ELIMEXT">#REF!</definedName>
    <definedName name="ELIMINA">#REF!</definedName>
    <definedName name="entidades">#REF!</definedName>
    <definedName name="EPIANDES">#REF!</definedName>
    <definedName name="ESCRIBA">[1]BDATOS!#REF!</definedName>
    <definedName name="ESTADOS_FINANCIEROS_A_PROCESAR">#REF!</definedName>
    <definedName name="ESTCAM">#REF!</definedName>
    <definedName name="ET">#REF!</definedName>
    <definedName name="FailureActual">[9]!FailureActual</definedName>
    <definedName name="FailurePlan">[9]!FailurePlan</definedName>
    <definedName name="FILEXT">[14]FILIALEXT!$A$1:$L$4091</definedName>
    <definedName name="FILIAL">[14]FILIAL!$A$3:$AE$5414</definedName>
    <definedName name="FleetAdj">[9]!FleetAdj</definedName>
    <definedName name="FleetNoAdj">[9]!FleetNoAdj</definedName>
    <definedName name="GastosRegionales_Monto">'[15]Gastos regionales'!$G$8:$G$47</definedName>
    <definedName name="gorr">"Botón 17"</definedName>
    <definedName name="HTML_CodePage" hidden="1">1252</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[16]!LLPModel</definedName>
    <definedName name="MATRIZ">[17]MATRIZ!$A$7:$BY$4664</definedName>
    <definedName name="MC.PL_Cuentas">#REF!</definedName>
    <definedName name="MC.PL_Monto">#REF!</definedName>
    <definedName name="MESANT">#REF!</definedName>
    <definedName name="MESES">'[18]7'!$AL$3:$AL$7</definedName>
    <definedName name="MESHOY">#REF!</definedName>
    <definedName name="Mora030">SUMIF([7]DATA1!$B$1:$B$65536,[8]Octubre!$C1,[7]DATA1!XFA$1:XFA$65536)</definedName>
    <definedName name="Mora060">SUMIF([7]DATA1!$B$1:$B$65536,[8]Octubre!$C1,[7]DATA1!XFA$1:XFA$65536)</definedName>
    <definedName name="Mora090">SUMIF([7]DATA1!$B$1:$B$65536,[8]Octubre!$C1,[7]DATA1!XFA$1:XFA$65536)</definedName>
    <definedName name="Mora120">SUMIF([7]DATA1!$B$1:$B$65536,[8]Octubre!$C1,[7]DATA1!XFA$1:XFA$65536)</definedName>
    <definedName name="Mora150">SUMIF([7]DATA1!$B$1:$B$65536,[8]Octubre!$C1,[7]DATA1!XFA$1:XFA$65536)</definedName>
    <definedName name="Mora180">SUMIF([7]DATA1!$B$1:$B$65536,[8]Octubre!$C1,[7]DATA1!XFA$1:XFA$65536)</definedName>
    <definedName name="MultiSelectNames">#REF!</definedName>
    <definedName name="Nivel">#REF!</definedName>
    <definedName name="NOPUC">#REF!</definedName>
    <definedName name="OFI">[10]oficial!$A$1:$H$160</definedName>
    <definedName name="ORDEN1">#REF!</definedName>
    <definedName name="ORDEN2">#REF!</definedName>
    <definedName name="ORDEN3">#REF!</definedName>
    <definedName name="ORDEN4">#REF!</definedName>
    <definedName name="ORDEN5">#REF!</definedName>
    <definedName name="ORDEN6">#REF!</definedName>
    <definedName name="p">'[19]Participación Accionaria Junio '!$K$11</definedName>
    <definedName name="PAS">#REF!</definedName>
    <definedName name="PAT">#REF!</definedName>
    <definedName name="Pcnt.Competencia">IF([20]Resumen!B1&gt;0.01,IF([20]Resumen!XFD1&gt;0.01,[20]Resumen!XFD1/[20]Resumen!B1,0),0)</definedName>
    <definedName name="Pcnt.COMSAL">IF([20]Resumen!D1&gt;0.01,IF([20]Resumen!XFD1&gt;0.01,[20]Resumen!XFD1/[20]Resumen!D1,0),0)</definedName>
    <definedName name="PL.120_Cuentas">'[21]Time Deposits (PL.120)'!$C$7:$C$10</definedName>
    <definedName name="PL.120_Monto">'[21]Time Deposits (PL.120)'!$E$7:$E$10</definedName>
    <definedName name="PL.501_Cuentas">'[15]Swap Gain MtM (PL.501)'!$C$7:$C$12</definedName>
    <definedName name="PL.501_Monto">'[15]Swap Gain MtM (PL.501)'!$E$7:$E$12</definedName>
    <definedName name="PL.502_Cuentas">'[15]Gain on Sale of OREOs (PL.502)'!$C$7:$C$9</definedName>
    <definedName name="PL.502_Monto">'[15]Gain on Sale of OREOs (PL.502)'!$E$7:$E$9</definedName>
    <definedName name="PL.505_Monto">'[15]Other Income (PL.505)'!$E$8:$E$39</definedName>
    <definedName name="PL.581_Cuentas">'[15]Other Compensation (PL.581)'!$C$7:$C$19</definedName>
    <definedName name="PL.581_Monto">'[15]Other Compensation (PL.581)'!$E$7:$E$19</definedName>
    <definedName name="PL.601_Cuentas">'[15]Other Comp Benefits (PL.601)'!$C$7:$C$19</definedName>
    <definedName name="PL.601_Monto">'[15]Other Comp Benefits (PL.601)'!$E$7:$E$19</definedName>
    <definedName name="PL.621_Cuentas">'[15]Rents Build &amp; Park (PL.621)'!$C$7:$C$10</definedName>
    <definedName name="PL.621_Monto">'[15]Rents Build &amp; Park (PL.621)'!$E$7:$E$10</definedName>
    <definedName name="PL.657_Cuentas">'[15]Consulting Fees (PL.657)'!$C$7:$C$13</definedName>
    <definedName name="PL.657_Monto">'[15]Consulting Fees (PL.657)'!$E$7:$E$13</definedName>
    <definedName name="PL.661_Cuentas">'[15]Professional Services (PL.661)'!$C$7:$C$15</definedName>
    <definedName name="PL.661_Monto">'[15]Professional Services (PL.661)'!$E$7:$E$15</definedName>
    <definedName name="PL.665_Cuentas">'[15]Insurance (PL.665)'!$C$7:$C$16</definedName>
    <definedName name="PL.665_Monto">'[15]Insurance (PL.665)'!$E$7:$E$16</definedName>
    <definedName name="PL.713_Cuentas">'[15]Frauds (PL.713)'!$C$7:$C$16</definedName>
    <definedName name="PL.713_Monto">'[15]Frauds (PL.713)'!$E$7:$E$16</definedName>
    <definedName name="PL.717_Cuentas">'[21]Corporate Expenses (PL.717)'!$D$8:$D$43</definedName>
    <definedName name="PL.717_Monto">'[21]Corporate Expenses (PL.717)'!$F$8:$F$43</definedName>
    <definedName name="PL.721_Cuentas">'[15]Veh &amp; Equ Maintenance (PL.721)'!$C$7:$C$13</definedName>
    <definedName name="PL.721_Monto">'[15]Veh &amp; Equ Maintenance (PL.721)'!$E$7:$E$13</definedName>
    <definedName name="PL.741_Cuentas">'[15]Representation Expnses (PL.741)'!$C$7:$C$16</definedName>
    <definedName name="PL.741_Monto">'[15]Representation Expnses (PL.741)'!$E$7:$E$16</definedName>
    <definedName name="PL.773_Monto">'[15]Other Services (PL.773)'!$E$8:$E$43</definedName>
    <definedName name="PL.797_Cuentas">'[15]Depreciation (PL.797)'!$C$7:$C$12</definedName>
    <definedName name="PL.797_Monto">'[15]Depreciation (PL.797)'!$E$7:$E$12</definedName>
    <definedName name="PRES">#REF!</definedName>
    <definedName name="PRES1">#REF!</definedName>
    <definedName name="Presup">SUMIF([22]DATA!$H$1:$H$65536,#REF!&amp;"-"&amp;#REF!&amp;"-"&amp;MONTH(#REF!),[22]DATA!$G$1:$G$65536)</definedName>
    <definedName name="ProductivityWith">[9]!ProductivityWith</definedName>
    <definedName name="ProductivityWithout">[9]!ProductivityWithout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SUMIF([7]DATA1!$B$1:$B$65536,[8]Octubre!$C1,[7]DATA1!XFA$1:XFA$65536)</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hidden="1">{"'Sheet1'!$A$1:$F$179"}</definedName>
    <definedName name="rod" hidden="1">{"'Sheet1'!$A$1:$F$179"}</definedName>
    <definedName name="rodirgo" hidden="1">{"'Sheet1'!$A$1:$F$179"}</definedName>
    <definedName name="Saldo">SUMIF([7]DATA2!XFB$1:XFB$65536,[8]Octubre!$C1,[7]DATA2!A$1:A$65536)</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Títulos_a_imprimir_IM">#REF!,#REF!</definedName>
    <definedName name="TOTAL">#REF!</definedName>
    <definedName name="Total_Contagio">SUMIF([7]DATA1!$B$1:$B$65536,[8]Octubre!$C1,[7]DATA1!K$1:K$65536)</definedName>
    <definedName name="Total_Mora">SUMIF([7]DATA1!$B$1:$B$65536,[8]Octubre!$C1,[7]DATA1!K$1:K$65536)</definedName>
    <definedName name="TypesOfTransaction">#REF!</definedName>
    <definedName name="uno">'[13]Anexo-Participaciones Dic-11'!$E$9</definedName>
    <definedName name="utilidad">'[6]Estado de Resultados'!#REF!</definedName>
    <definedName name="VALID">#REF!</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[5]oficial!$G$1:$G$160</definedName>
    <definedName name="we">SUMIF([7]DATA1!$B$1:$B$65536,[8]Octubre!$C1,[7]DATA1!XFA$1:XFA$65536)</definedName>
    <definedName name="weq">SUMIF([7]DATA1!$B$1:$B$65536,[8]Octubre!$C1,[7]DATA1!XFA$1:XFA$65536)</definedName>
    <definedName name="wrn.CONSOLIDADO." hidden="1">{#N/A,#N/A,FALSE,"ANEXO1";"ACTIVO",#N/A,FALSE,"ANEXO1";"PASIVO",#N/A,FALSE,"ANEXO1";"G Y P",#N/A,FALSE,"ANEXO1"}</definedName>
    <definedName name="ws" hidden="1">{"'Sheet1'!$A$1:$F$179"}</definedName>
    <definedName name="XXX">#REF!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33" i="1" l="1"/>
  <c r="O33" i="1" s="1"/>
  <c r="E33" i="1"/>
  <c r="G31" i="1"/>
  <c r="O31" i="1" s="1"/>
  <c r="E31" i="1"/>
  <c r="G29" i="1"/>
  <c r="O29" i="1" s="1"/>
  <c r="E29" i="1"/>
  <c r="G27" i="1"/>
  <c r="O27" i="1" s="1"/>
  <c r="E27" i="1"/>
  <c r="G25" i="1"/>
  <c r="E25" i="1"/>
  <c r="M7" i="1" l="1"/>
  <c r="O25" i="1"/>
</calcChain>
</file>

<file path=xl/sharedStrings.xml><?xml version="1.0" encoding="utf-8"?>
<sst xmlns="http://schemas.openxmlformats.org/spreadsheetml/2006/main" count="32" uniqueCount="30">
  <si>
    <t>Nombre de la Entidad:</t>
  </si>
  <si>
    <t>INSTITUTO DISTRITAL DE GESTIÓN DE RIESGO Y CAMBIO CLIMÁTICO - IDIGER</t>
  </si>
  <si>
    <t>Periodo Evaluado:</t>
  </si>
  <si>
    <t>01/01/2022 AL 30/06/2022 - PRIMER SEMESTRE DE 2022</t>
  </si>
  <si>
    <t>Estado del sistema de Control Interno de la entidad</t>
  </si>
  <si>
    <t>Conclusión general sobre la evaluación del Sistema de Control Interno</t>
  </si>
  <si>
    <t>¿Están todos los componentes operando juntos y de manera integrada? (Si / en proceso / No) (Justifique su respuesta):</t>
  </si>
  <si>
    <t>Si</t>
  </si>
  <si>
    <t>¿Es efectivo el sistema de control interno para los objetivos evaluados? (Si/No) (Justifique su respuesta):</t>
  </si>
  <si>
    <r>
      <t xml:space="preserve">El Sistema de Control Interno y sus componentes se encuentran presentes y funcionando.
En el componente Evaluación del Riesgo, presenta un 100% de cumplimiento, superior al anteriormente evaluado del 79%. 
El Componente de Monitoreo, presenta un cumplimiento del 100%, superior al anteriormente evaluado de 93%.
</t>
    </r>
    <r>
      <rPr>
        <sz val="10"/>
        <rFont val="Arial"/>
        <family val="2"/>
      </rPr>
      <t>El Componente ambiente de Control , presenta un cumplimiento del 94%, superior al anteriormente evaluado de 92%.</t>
    </r>
    <r>
      <rPr>
        <sz val="10"/>
        <color theme="1"/>
        <rFont val="Arial"/>
        <family val="2"/>
      </rPr>
      <t xml:space="preserve">
</t>
    </r>
    <r>
      <rPr>
        <sz val="10"/>
        <rFont val="Arial"/>
        <family val="2"/>
      </rPr>
      <t>Actividades de control paso de un 81% a un 79%,  presentando retrasos en las actividades de Talento Humano y Tecnologías de la Información.</t>
    </r>
    <r>
      <rPr>
        <sz val="10"/>
        <color rgb="FFFF0000"/>
        <rFont val="Arial"/>
        <family val="2"/>
      </rPr>
      <t xml:space="preserve">    </t>
    </r>
    <r>
      <rPr>
        <sz val="10"/>
        <color theme="1"/>
        <rFont val="Arial"/>
        <family val="2"/>
      </rPr>
      <t xml:space="preserve">
El componente de Información y Comunicación, presenta un cumplimiento del 93%
Los componentes de Evaluación de Riesgos y Monitoreo, con los soportes remitidos dan cuenta de su progresivo fortalecimiento de los controles a los riesgos y su nivel se encuentra en un 100% de cumplimiento.
Se recomienda establecer las medidas pertinentes frente a las actividades establecidas en el área de Talento Humano y Tecnologías de la Información, que permita el fortalecimiento del Sistema de Control Interno.</t>
    </r>
  </si>
  <si>
    <t>La entidad cuenta dentro de su Sistema de Control Interno, con una institucionalidad (Líneas de defensa)  que le permita la toma de decisiones frente al control (Si/No) (Justifique su respuesta):</t>
  </si>
  <si>
    <t>En el presente seguimiento, se evidencian los roles de las tres líneas de defensa los cuales se encuentran establecidos en los Manuales de Funciones, los Procedimientos, como en los Comités Directivos, como modelo de operación. Se actualizó la Política de Gestión de Riesgos, con las responsabilidades de las tres líneas de defensa. 
La línea estratégica del Sistema de Control Interno continúa asociada al Comité Institucional de Coordinación de Control Interno, con roles definidos en el Estatuto de Auditoría Interna y con el Código de Ética del Auditor.</t>
  </si>
  <si>
    <t>Componente</t>
  </si>
  <si>
    <t>¿El componente está presente y funcionando?</t>
  </si>
  <si>
    <t>Nivel de Cumplimiento componente</t>
  </si>
  <si>
    <r>
      <rPr>
        <b/>
        <u/>
        <sz val="12"/>
        <color theme="0"/>
        <rFont val="Arial"/>
        <family val="2"/>
      </rPr>
      <t xml:space="preserve"> Estado actual:</t>
    </r>
    <r>
      <rPr>
        <b/>
        <sz val="12"/>
        <color theme="0"/>
        <rFont val="Arial"/>
        <family val="2"/>
      </rPr>
      <t xml:space="preserve"> Explicacion de las Debilidades y/o Fortalezas</t>
    </r>
  </si>
  <si>
    <t>Nivel de Cumplimiento componente presentado en el informe anterior</t>
  </si>
  <si>
    <t xml:space="preserve">
Estado  del componente presentado en el informe anterior</t>
  </si>
  <si>
    <t xml:space="preserve"> Avance final del componente </t>
  </si>
  <si>
    <t>Ambiente de control</t>
  </si>
  <si>
    <r>
      <t xml:space="preserve">Este componente se encuentra presente y funcionando.
Fortalezas
</t>
    </r>
    <r>
      <rPr>
        <sz val="9"/>
        <rFont val="Arial"/>
        <family val="2"/>
      </rPr>
      <t xml:space="preserve">- Para la declaración de conflicto de interés se cuenta con el aplicativo SIDEAP, en dicho aplicativo se registran tanto la declaración como su recusación, el cual facilita el registro y el trámite del conflicto declarado.
- Frente a los mecanismos de la detección del uso inadecuado de de la información previligiada, e actualizó el plan de seguridad de la información. Se cuenta con una politica de seguridad de la información, se cuenta con responsabilidad sobre la administración de la seguridad de la información, se identificaron los activos de información para todos los procesos de la entidad, se realizan diagnosticos de seguridad de la información.
- Se cuenta con un archivo de gestion centralizado, lo que permite llevar un mejor control de la documentacion  y su custodia.
- Se cuenta con un procedimiento documentado para el prestamo de expedientes.
- Se tiene un protocolo para la ditigalizacion con fines de consulta el cual se aplica a toda la documentacion de la Serie Contratos y Convenios.
- Frente a la ejecución del Plan de Acción de la Política de Integridad, se logró un incremento del Indice de Desempeño Institucional.
- Se identificó los riesgos de corrupción en trámites, OPAs y consultas de información pública, de acuerdo a la metodología definida por la Secretaria General de la Alcaldía Mayor de Bogotá.
- Frente a una línea de denuncia sobre las situaciones irregulares, se cuenta con un canal para que los ciudadanos y los servidores públicos del IDIGER, puedan realizar sus denuncias ante situaciones irregulares o incumplimientos al código de integridad de la Entidad:https://www.idiger.gov.co/denuncia-actos-corrupcion. A corte 30-06-2022, no se han presentado quejas, reclamos o denuncias asociadas a casos de corrupción al interior de la Entidad.
- S• Se identifican y se controlan los riesgos de corrupción de acuerdo con la última guía del DAFP (versión 2018), adicionalmente se están adelantando las actividades de segunda línea de defensa para su actualización con base en la guía del DAFP versión 2020.
- Mediante Resolución 264 de 12 de junio de 2018 se creó el Comité Institucional de Coordinación de Control Interno, estableciendo sus funciones y donde el representante legal es quien preside el comité. Resolución 130 de 2020: Por el cual se modifica el artículo 4 de la Resolución 264 de 12 de junio de 2018, que regula sesiones virtuales.  
- Articulacion CICCI con CGDI mediante Resolucíon 052  de marzo de 2021  donde  se deroga la resolución 141 del 13 de marzo de 2019 y se dictan normas relacionadas en el comité de gestión y desempeño del IDIGER.
-  Se establecen las responsabilidades de las lineas de defensa frente a la gestión de riesgos se encuentra en el  documento "Guia Marco de Referencia para la gestión de riesgo del Instituto Distrital de gestión de riesgos y Cambio climático Código DE-GU-01 versión 11 del 14/07/2022" aprobado por el comite institucional de coordinación de control interno en reunion del 26/06/2022 y mediante resolución 167 del 14/07/2022.
- Se cuenta con la Resolucíon 052  de marzo de 2021  donde  se deroga la resolución 141 del 13 de marzo de 2019 y se dictan normas relacionadas en el comité de gestión y desempeño del IDIGER
- Se cuenta  con un modelo de gestion de procesos, procedimientos asociados,  responsabilidades establecidas por OAP frente al reporte de desempeño de las dependencias, Comité de Gestión y Desempeño con sus funciones de reporte , Comite Institucional de Coordinaciónd e Control Interno y otros Comités Institucionales. 
- Fue aprobada la nueva política de administración de riesgos del IDIGER,la cual se estructuró bajo los requisitos de la Guía de Administración de Riesgos y el Diseño de Controles en Entidades Públicas del Departamente Administrativo de la Función Pública - DAFP; y se contextualizó al entorno de la Entidad bajo la Guía marco de referencia para la administración de los riesgos de gestión y de corrupción DE-GU-01 V3.
- Se cuenta con un Plan Estratégico Institucional y planes de acción por proceso, los cuales fueron aprobados bajo Comité Institucional de Gestión y Desempeño. Adicionalmente, son monitoreados por la Oficina Asesora de Planeación de manera trimestral bajo la revisión de las hojas de vida de los indicadores asociados a cada una de las metas y objetivos estratégicos que conforman dichos planes.
Adicionalmente, desde la Oficina Asesora de Planeación, como segunda línea de defensa, se realizan los seguimientos al avance de metas y ejecución presupuestal de los cuatro proyectos de inversión que administra la Entidad.
- Desde la Oficina Asesora de Planeación, se viene adelantando el autodiagnostico y plan de implementación y sostenibilidad de la política de talento humano del MIPG, con el fin de aumentar el puntaje del Indice de Desempeño Institucional para la vigencia 2022.
Asi mismo, la Oficina Asesora de Planeación se encuentra adelantando los monitoreos a los Planes del Decreto 612 de 2018, en los que se encuentra el Plan Estrategico de Talento Humano.
</t>
    </r>
    <r>
      <rPr>
        <b/>
        <sz val="9"/>
        <rFont val="Arial"/>
        <family val="2"/>
      </rPr>
      <t xml:space="preserve">Oportunidades de Mejora y Recomendaciones
</t>
    </r>
    <r>
      <rPr>
        <sz val="9"/>
        <rFont val="Arial"/>
        <family val="2"/>
      </rPr>
      <t>- No se ha desarrollado el plan de integridad, con el cual se pueda medir  el impacto de la implementación del Código de Integridad, con sus analisis de desviaciones, temas disciplinacios y convivencia entre otros. Se recomienda realizarlo durante el segundo semestre de la presente vigencia.
- No se evidencia el informe mediante el cual se evalue el impacto del Plan Institucional de Capacitación por parte de Talento Humano 
- Se deben Identificar los Riesgos de Seguridad de la Información en todos los procesos.
- Se debe actualizar Plan de Tratamiento de Riesgos de Seguridad de la Información de acuerdo a la identificación en los procesos.
-  Se recomienda implementar el instrumento archivistico Tabla de Control de Acceso, que permita identificar y llevar un mejor control frente a los roles para el acceso a los documentos e informacion de la entidad.
- Frente a la toma de decisiones a tiempo para  garantizar el cumplimiento de metas y objetivos, se recomienda estructurar o crear los procedimientos necesarios, relacionados con el reporte de avances por proceso, monitoreo de la oficina asesora de planeación, retroalimentación de la misma y seguimiento de la oficina de control interno.
- Se recomienda Formalizar los reportes producto del análisis financiero generado por la herramienta de tablero de control en el Comité de gestión y Desempeño</t>
    </r>
  </si>
  <si>
    <t>Evaluación de riesgos</t>
  </si>
  <si>
    <r>
      <rPr>
        <b/>
        <sz val="9"/>
        <color theme="1"/>
        <rFont val="Arial"/>
        <family val="2"/>
      </rPr>
      <t>Este componente se encuentra presente y funcionando.</t>
    </r>
    <r>
      <rPr>
        <sz val="9"/>
        <color theme="1"/>
        <rFont val="Arial"/>
        <family val="2"/>
      </rPr>
      <t xml:space="preserve">
</t>
    </r>
    <r>
      <rPr>
        <b/>
        <sz val="9"/>
        <color theme="1"/>
        <rFont val="Arial"/>
        <family val="2"/>
      </rPr>
      <t>Fortalezas</t>
    </r>
    <r>
      <rPr>
        <sz val="9"/>
        <color theme="1"/>
        <rFont val="Arial"/>
        <family val="2"/>
      </rPr>
      <t xml:space="preserve">
- La Entidad cuenta con un Plan Estratégico Institucional vigente, donde se definen las metas que darán cumplimiento a los objetivos estratégicos de la Organización. Así mismo, establecido unos planes de acción con vigencia anual donde se definen las metas operativas de cada proceso en concordancia con los objetivos operativos de los mismos.
-El documento oficial de la entidad en donde se establecen las responsabilidades de las líneas de defensa frente a la gestión de riesgos se encuentra en el  documento "Guía Marco de Referencia para la gestión de riesgo del Instituto Distrital de gestión de riesgos y Cambio climático Código DE-GU-01 versión 11 del 14/07/2022" aprobado por el comité institucional de coordinación de control interno en reunión del 26/06/2022 y mediante resolución 167 del 14/07/2022, así mismo este instrumento define la política de riesgos del IDIGER y las responsabilidades para su implementación, adopta igualmente un nuevo instrumento para la identificación de riesgos y controles de acuerdo a los últimos lineamientos del DAFP
-La segunda Línea de Defensa mostró mejoras en la consolidación de los reportes sobre riesgos de proceso de manera cuatrimestral.
-La tercera línea de defensa realiza los seguimientos de ley sobre el funcionamiento de los riesgos de corrupción y otras tipologías de riesgos, genera recomendaciones generales sobre cada una de las etapas del ciclo de gestión de riesgos a las demás líneas propendiendo por su mejoramiento continuo.  
-Desde la Dimensión de Direccionamiento Estratégico se realiza una planeación que considera diversos aspectos desde los 12 planes del decreto 612 de 2018 y elementos del SCI
-Se acataron las observaciones y alertas tempranas realizadas por la Oficina de Control Interno en cuanto a la gestión de Riesgos. 
</t>
    </r>
    <r>
      <rPr>
        <b/>
        <sz val="9"/>
        <color theme="1"/>
        <rFont val="Arial"/>
        <family val="2"/>
      </rPr>
      <t>Oportunidades de Mejora y Recomendacione</t>
    </r>
    <r>
      <rPr>
        <sz val="9"/>
        <color theme="1"/>
        <rFont val="Arial"/>
        <family val="2"/>
      </rPr>
      <t xml:space="preserve">s 
Dado que el presente semestre desde la segunda línea de defensa se realizó el trabajo de actualización de todos los instrumentos de gestión de riesgos del IDIGER a saber política, marco e instrumento (excel) aprobados por la línea estratégica mediante resolución 167 de 14/07/2022, se recomienda consolidar con celeridad y calidad la identificación de los nuevos riesgos y controles de la vigencia 2022 por proceso, así mismo realizar el acompañamiento y revisión de los mimos de acuerdo a los nuevos lineamientos para garantizar su conformidad.
Así mismo, a pesar de que han realizado mejoras progresivas sobre monitoreo efectuado por la segunda línea de defensa respecto de los riesgos y materializaciones, se recomienda que desde segunda línea se consoliden informes dirigidos a distintas partes interesadas como la Alta Dirección, que se realice en frecuencias distintas a los informes cuatrimestrales asociados a seguimiento de mapas de corrupción PAAC, así mismo se recomienda realizar el acompañamiento constante frente al diseño de controles para garantizar que los mimos mitigan las causas de los riesgos o identificar a tiempo mejoras a sus características.
Se recomienda efectuar el análisis de cargas de acuerdo a decreto 1800 de 2019: Por el cual se adiciona el Capítulo 4 al Título 1 de la Parte 2 del Libro 2 del Decreto 1083 de 2015, Reglamentario Único del Sector de Función Pública, en lo relacionado con la actualización de las plantas globales de empleo, ya que esto garantizará mejoras en la segregación de funciones requerida en el modelo de tres líneas de defensa del Sistema de Control Interno. 
</t>
    </r>
    <r>
      <rPr>
        <sz val="9"/>
        <color theme="1"/>
        <rFont val="Arial"/>
        <family val="2"/>
      </rPr>
      <t>Se realizan ejercicios de evaluación desde tercera línea sobre el impacto, registrados en el Informe Semestral del SCI. Al inicio del año desde la Dimensión de Direccionamiento Estratégico se realiza una planeación que considera diversos aspectos desde los 12 planes del decreto 612 de 2018.  Se recomienda realizar planeación específica sobre la dimensión 7 desde el líder identificado para su implementación en la Res 52 de 2021 y los impactos que pueda presentar.</t>
    </r>
  </si>
  <si>
    <t>Actividades de control</t>
  </si>
  <si>
    <r>
      <rPr>
        <b/>
        <sz val="10"/>
        <rFont val="Arial"/>
        <family val="2"/>
      </rPr>
      <t xml:space="preserve"> Fortalezas: 
</t>
    </r>
    <r>
      <rPr>
        <sz val="10"/>
        <rFont val="Arial"/>
        <family val="2"/>
      </rPr>
      <t xml:space="preserve">* La adecuada distribución de funciones por dependencia y bajo un enfoque basado en procesos.
* La aplicación de requisitos de las normas internacionales de sistemas de gestión y la cultura hacia el mejoramiento continuo de los procesos.
* La actualización y el mantenimiento periódico de los equipos de la infraestructura tecnológica a nivel de hardware y software.
* Se actualizó el plan de seguridad de la información para la vigencia 2022. 
* El enfoque de los procesos hacia la gestión del conocimiento, documentando las diferentes actividades que se desarrollan en cada proceso.
* Una cultura ya establecida hacia el enfoque basado en riesgos que se evidencia en la implementación de controles y la información documentada.
* La clara distribución de responsabilidades para a 2da y 3er línea de defensa en el marco de la administración del riesgo.
</t>
    </r>
    <r>
      <rPr>
        <b/>
        <sz val="10"/>
        <rFont val="Arial"/>
        <family val="2"/>
      </rPr>
      <t xml:space="preserve">Oportunidades de Mejora:
</t>
    </r>
    <r>
      <rPr>
        <sz val="10"/>
        <rFont val="Arial"/>
        <family val="2"/>
      </rPr>
      <t xml:space="preserve">* • La necesidad de un análisis de cargas que permita distribuir tareas y funciones desde la complejidad de cada una, para definir la capacidad instalada de cada dependencia y/o proceso.
• Actualizar los Riesgos de Seguridad de la Información y el Plan de Tratamiento de Riesgos de Seguridad de la Información.
• Continuar con el proceso de actualización y creación de documentos (manuales, guías, procedimientos, instructivos, protocolos, formatos, etc.) con todos los procesos de la Entidad.
• Fortalecer las competencias de los responsables de implementar o aplicar los controles asociados a los riesgos identificados en cada proceso, de acuerdo con los atributos establecidos en la nueva metodología definida por el DAFP desde la vigencia 2020.
• La tercera línea de defensa tiene planeado la evaluación a los controles de TI durante el segundo semestre de 2022.
* Se recomienda crear, actualizar o fortalecer  los controles ya existentes con relación a la solicitud de usuarios en Tecnología y sistemas de información tanto de contratista como de funcionarios de Planta. 
• Se recomienda garantizar  la sostenibilidad en la formulación de  características  cualitativas de los controles para los riesgos en la aplicación de la nueva metodología, en el aparte de atributos informativos, lo anterior debido a los resultados respecto de monitoreo efectuado con corte a 30 de abril de 2022, en donde la OCI observó que la segunda línea de defensa no registró para ninguno de los 18 riesgos de corrupción (100%) en el formato establecido con corte a 30 de abril de 2022, el correspondiente monitoreo, (casillas resultado del seguimiento y recomendaciones). Incumpliendo lo establecido en la Guía marco de referencia para la administración de los riesgos de gestión y de corrupción, código DE-GU-01, versión 2 vigente desde el 18/08/2020”, que establece: Los líderes de proceso en conjunto con sus equipos de trabajo, deben monitorear y revisar mensualmente sus riesgos y si se da el caso ajustarlos. Lo anterior permite que el monitoreo del riesgo sea permanente y se verifique la efectividad de los controles propuestos. También permitirá detectar la materialización del riesgo
</t>
    </r>
  </si>
  <si>
    <t>Información y comunicación</t>
  </si>
  <si>
    <r>
      <rPr>
        <b/>
        <sz val="10"/>
        <color theme="1"/>
        <rFont val="Arial"/>
        <family val="2"/>
      </rPr>
      <t xml:space="preserve"> Fortalezas: </t>
    </r>
    <r>
      <rPr>
        <sz val="10"/>
        <color theme="1"/>
        <rFont val="Arial"/>
        <family val="2"/>
      </rPr>
      <t xml:space="preserve">
* Implementación de una metodología de desarrollo flexible, que permite dar respuesta a los requerimientos especiales de cada una de las áreas del instituto, se cuenta con un grupo de desarrolladores que permite realizar los desarrollos en casa. 
* Para el manejo de la comunicación interna y externa, se mantuvo un dialogo directo con todas las dependencias del IDIGER, para obtener la información de primera mano.
* La información generada en las dependencias del IDIGER contó con espacios de difusión en los canales oficiales internos y externos.
* Las áreas actúan conforme al mapa de procesos y procedimientos. 
* La entidad cuenta con canales de difusión (página web, mailing, grupo de WhatsApp y Telegram) que permiten promover a nivel interno la información emitida desde la Alta dirección para todas las demás dependencias del IDIGER.
* Se atendieron todos los requerimientos de la dirección General del IDIGER y se brindó permanente acompañamiento en diversos espacios en los cuales se promovió la labor misional de la entidad.
* Cumplimiento normativo del Anexo No. 2 de la Resolución 1519 de 2020.
* Se realiza un monitoreo diario de los medios de comunicación para evidenciar la mención del IDIGER o temas relacionados con la gestión de riesgos en la ciudad de Bogotá.
</t>
    </r>
    <r>
      <rPr>
        <b/>
        <sz val="10"/>
        <color theme="1"/>
        <rFont val="Arial"/>
        <family val="2"/>
      </rPr>
      <t>Oportunidades de Mejora:</t>
    </r>
    <r>
      <rPr>
        <sz val="10"/>
        <color theme="1"/>
        <rFont val="Arial"/>
        <family val="2"/>
      </rPr>
      <t xml:space="preserve">
* Actualizar las políticas de control de acceso. 
* El desarrollo de un canal propio de la entidad en donde se realice la recepción de denuncias.
* Implementar un formato que permita al Área de Comunicaciones recibir de manera explícita la información requerida para el diseño de las piezas comunicativas solicitadas.
* Fortalecer y organizar los contenidos que reposan en el menú de transparencia y acceso a la información pública, con el fin de hacerlos más dinámicos y amigables de cara a la comunidad y cumpliendo los principios de transparencia.
* Realizar las respuestas en menor tiempo para mejorar los índices de oportunidad de respuesta.
* Creación en la entidad de herramientas que permitan sistematizar la evaluación periódica de la efectividad de los canales y de la satisfacción ciudadana
* Implementación de instrumentos de percepción en aras de cuantificar la satisfacción del desarrollo de las actividades de las dependencias.
*Se recomienda generar una Política entre entidades que permita una mejor interoperabilidad de los trámites y acuerdos e implementar la arquitectura propuesta por MINTIC</t>
    </r>
  </si>
  <si>
    <t xml:space="preserve">Monitoreo </t>
  </si>
  <si>
    <r>
      <rPr>
        <b/>
        <sz val="9"/>
        <color theme="1"/>
        <rFont val="Arial"/>
        <family val="2"/>
      </rPr>
      <t>Este componente se encuentra presente y funcionando.</t>
    </r>
    <r>
      <rPr>
        <sz val="9"/>
        <color theme="1"/>
        <rFont val="Arial"/>
        <family val="2"/>
      </rPr>
      <t xml:space="preserve">
</t>
    </r>
    <r>
      <rPr>
        <b/>
        <sz val="9"/>
        <color theme="1"/>
        <rFont val="Arial"/>
        <family val="2"/>
      </rPr>
      <t>Fortalezas</t>
    </r>
    <r>
      <rPr>
        <sz val="9"/>
        <color theme="1"/>
        <rFont val="Arial"/>
        <family val="2"/>
      </rPr>
      <t xml:space="preserve">
- El Comité Institucional de Coordinación de Control Interno aprueba anualmente el Plan Anual de Auditoría presentado por parte del Jefe de Control Interno o quien haga sus veces y hace el correspondiente seguimiento a su ejecución, así mismo, se someten a su consideración las modificaciones pertinentes. 
- La Oficina de Control Interno realiza evaluaciones independientes periódicas las cuales se tienen establecidas en el Plan Anual de Auditorías de 2022. Se evidencia la ejecución de las auditorías donde se evalúan el diseño y operación de los controles.
- Se realiza la evaluación de la eficacia de las acciones incluidas en los Planes de mejoramiento producto de las auditorías internas y su efectividad por partes de los entes externos, a través de seguimientos trimestrales producto tanto de las auditorías internas como las auditorías realizadas por los entes externos.
-La Alta Dirección hace seguimiento a las acciones correctivas relacionadas con las deficiencias comunicadas sobre el Sistema de Control Interno y si se han cumplido en el tiempo establecido. Se evidencia que durante el 2022, esto también ha trascendido a la minimización de vencimientos.
</t>
    </r>
    <r>
      <rPr>
        <b/>
        <sz val="9"/>
        <color theme="1"/>
        <rFont val="Arial"/>
        <family val="2"/>
      </rPr>
      <t>Oportunidades de Mejora y Recomendaciones</t>
    </r>
    <r>
      <rPr>
        <sz val="9"/>
        <color theme="1"/>
        <rFont val="Arial"/>
        <family val="2"/>
      </rPr>
      <t xml:space="preserve">
Se recomienda efectuar mejoras en la articulación entre la primera y segunda línea de defensa para propender por él mejoramiento del seguimiento de las acciones de los planea de mejoramiento. 
Se recomienda realizar las acciones tendientes a mejorar la asesoría de la segunda línea de defensa respecto de las técnicas de análisis de las causas y definición de acciones por parte de la primera línea de defensa sobre los planes de mejoramiento internos y externos.
-Se requiere reportar sistemáticamente el seguimiento al MIPG de acuerdo al Decreto 807 de 2019 y las funciones del comité, socializando un seguimiento trimestral.
- Se han detectado mejoras progresivas sobre reporte de Sistema de control Interno pero se recomienda contar con una planificación específica sobre implementación de la dimensión 7 desde la OAP como responsable de la misma para que se identifiquen desde su rol mejoras en las en los diversos componentes sistema de control interno.
-Se recomienda fortalecer los monitoreos a los planes de mejoramiento por parte de la segunda línea de defensa para lograr el cumplimiento de las acciones correctivas y de mejora que conforman los planes de mejoramiento, tanto de control interno como de los entes de control.</t>
    </r>
  </si>
  <si>
    <r>
      <t xml:space="preserve">Para este periodo el resultado promedio del Sistema de Control Interno se ubica en un 93% frente al 88% del periodo anterior con corte al 31 de diciembre de 2021.  El incremento se debe a los avances desarrollados en la evaluación de riesgo, siendo transversal a los componentes Evaluación de Riesgos, Ambiente de Control y al Actividades de Monitoreo. Durante el primer semestre de 2022. Se aprobó la "Guía Marco de Referencia para la gestión de riesgo del Instituto Distrital de gestión de riesgos y Cambio climático Código DE-GU-01 versión 11 del 14/07/2022" por el Comité Institucional de Coordinación de Control interno del 26/06/2022 y mediante la Resolución 167 del 14/07/2022, se estableció la directriz general respecto de las materializaciones de riesgos.
Con la metodología vigente, se actualizó la caracterización de los controles, lo que implica mayor certeza sobre la zona residual de riesgo y   las opciones de tratamiento frente a la misma.
El componente de Evaluación de Riesgos finaliza con un nivel de 100%, frente al periodo inmediatamente anterior del 79% con un incremento de 21 puntos porcentuales que como se menciona, lo anterior frente a que se acataron las observaciones y alertas tempranas realizadas por la Oficina de Control Interno. Se recomienda continuar el monitoreo para mantener este nivel.
Así mismo, se recomienda efectuar el análisis de cargas de acuerdo a decreto 1800 de 2019: Por el cual se adiciona el Capítulo 4 al Título 1 de la Parte 2 del Libro 2 del Decreto 1083 de 2015, Reglamentario Único del Sector de Función Pública, en lo relacionado con la actualización de las plantas globales de empleo, ya que esto garantizará mejoras en la segregación de funciones requerida en el modelo de tres líneas de defensa del Sistema de Control Interno. 
</t>
    </r>
    <r>
      <rPr>
        <sz val="10"/>
        <rFont val="Arial"/>
        <family val="2"/>
      </rPr>
      <t>Frente al monitoreo y seguimiento realizados por segunda y tercera línea de defensa, observaron resultados e impactos significativos frente a las actividades asociadas a los Planes de Mejoramiento y Administración de Riesgos y se cuenta con instancias institucionales activas como el Comité de Gestión y Desempeño y Comité Institucional de Coordinación de Control Interno.</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</si>
</sst>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d/mm/yyyy;@"/>
  </numFmts>
  <fonts count="26" x14ac:knownFonts="1">
    <font>
      <sz val="10"/>
      <color theme="1"/>
      <name val="Arial"/>
      <family val="2"/>
    </font>
    <font>
      <b/>
      <sz val="20"/>
      <color theme="0"/>
      <name val="Arial Narrow"/>
      <family val="2"/>
    </font>
    <font>
      <b/>
      <sz val="14"/>
      <color theme="1"/>
      <name val="Arial Narrow"/>
      <family val="2"/>
    </font>
    <font>
      <sz val="11"/>
      <color theme="1"/>
      <name val="Arial Narrow"/>
      <family val="2"/>
    </font>
    <font>
      <sz val="11"/>
      <color theme="0"/>
      <name val="Arial Narrow"/>
      <family val="2"/>
    </font>
    <font>
      <b/>
      <sz val="18"/>
      <color theme="0"/>
      <name val="Arial"/>
      <family val="2"/>
    </font>
    <font>
      <b/>
      <sz val="20"/>
      <name val="Arial"/>
      <family val="2"/>
    </font>
    <font>
      <sz val="20"/>
      <color rgb="FFFF0000"/>
      <name val="Arial"/>
      <family val="2"/>
    </font>
    <font>
      <b/>
      <sz val="12"/>
      <color rgb="FFFF0000"/>
      <name val="Arial"/>
      <family val="2"/>
    </font>
    <font>
      <b/>
      <sz val="12"/>
      <name val="Arial"/>
      <family val="2"/>
    </font>
    <font>
      <b/>
      <sz val="10"/>
      <name val="Arial"/>
      <family val="2"/>
    </font>
    <font>
      <sz val="25"/>
      <color theme="1"/>
      <name val="Arial"/>
      <family val="2"/>
    </font>
    <font>
      <sz val="10"/>
      <name val="Arial"/>
      <family val="2"/>
    </font>
    <font>
      <sz val="10"/>
      <color rgb="FFFF0000"/>
      <name val="Arial"/>
      <family val="2"/>
    </font>
    <font>
      <b/>
      <sz val="10"/>
      <color rgb="FFFF0000"/>
      <name val="Arial"/>
      <family val="2"/>
    </font>
    <font>
      <b/>
      <sz val="12"/>
      <color theme="0"/>
      <name val="Arial"/>
      <family val="2"/>
    </font>
    <font>
      <b/>
      <u/>
      <sz val="12"/>
      <color theme="0"/>
      <name val="Arial"/>
      <family val="2"/>
    </font>
    <font>
      <b/>
      <sz val="10"/>
      <color theme="1"/>
      <name val="Arial"/>
      <family val="2"/>
    </font>
    <font>
      <sz val="18"/>
      <color theme="1"/>
      <name val="Arial"/>
      <family val="2"/>
    </font>
    <font>
      <b/>
      <sz val="16"/>
      <color theme="1"/>
      <name val="Arial"/>
      <family val="2"/>
    </font>
    <font>
      <b/>
      <sz val="9"/>
      <name val="Arial"/>
      <family val="2"/>
    </font>
    <font>
      <sz val="9"/>
      <name val="Arial"/>
      <family val="2"/>
    </font>
    <font>
      <sz val="9"/>
      <color theme="1"/>
      <name val="Arial"/>
      <family val="2"/>
    </font>
    <font>
      <b/>
      <sz val="9"/>
      <color theme="1"/>
      <name val="Arial"/>
      <family val="2"/>
    </font>
    <font>
      <b/>
      <i/>
      <sz val="10"/>
      <name val="Arial"/>
      <family val="2"/>
    </font>
    <font>
      <b/>
      <i/>
      <sz val="10"/>
      <color theme="1"/>
      <name val="Arial"/>
      <family val="2"/>
    </font>
  </fonts>
  <fills count="10">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theme="4" tint="-0.249977111117893"/>
        <bgColor indexed="64"/>
      </patternFill>
    </fill>
    <fill>
      <patternFill patternType="solid">
        <fgColor rgb="FFFFCC00"/>
        <bgColor indexed="64"/>
      </patternFill>
    </fill>
    <fill>
      <patternFill patternType="solid">
        <fgColor rgb="FF00B050"/>
        <bgColor indexed="64"/>
      </patternFill>
    </fill>
    <fill>
      <patternFill patternType="solid">
        <fgColor rgb="FF83A343"/>
        <bgColor indexed="64"/>
      </patternFill>
    </fill>
    <fill>
      <patternFill patternType="solid">
        <fgColor theme="7" tint="-0.249977111117893"/>
        <bgColor indexed="64"/>
      </patternFill>
    </fill>
    <fill>
      <patternFill patternType="solid">
        <fgColor theme="6" tint="-0.499984740745262"/>
        <bgColor indexed="64"/>
      </patternFill>
    </fill>
  </fills>
  <borders count="36">
    <border>
      <left/>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ck">
        <color auto="1"/>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81829A"/>
      </left>
      <right/>
      <top style="thin">
        <color rgb="FF81829A"/>
      </top>
      <bottom style="thin">
        <color indexed="64"/>
      </bottom>
      <diagonal/>
    </border>
    <border>
      <left/>
      <right/>
      <top style="thin">
        <color rgb="FF81829A"/>
      </top>
      <bottom style="thin">
        <color indexed="64"/>
      </bottom>
      <diagonal/>
    </border>
    <border>
      <left/>
      <right style="thin">
        <color rgb="FF81829A"/>
      </right>
      <top style="thin">
        <color rgb="FF81829A"/>
      </top>
      <bottom style="thin">
        <color indexed="64"/>
      </bottom>
      <diagonal/>
    </border>
    <border>
      <left/>
      <right/>
      <top style="thin">
        <color auto="1"/>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1">
    <xf numFmtId="0" fontId="0" fillId="0" borderId="0"/>
  </cellStyleXfs>
  <cellXfs count="88">
    <xf numFmtId="0" fontId="0" fillId="0" borderId="0" xfId="0"/>
    <xf numFmtId="0" fontId="0" fillId="2" borderId="0" xfId="0" applyFill="1"/>
    <xf numFmtId="0" fontId="0" fillId="2" borderId="1" xfId="0" applyFill="1" applyBorder="1"/>
    <xf numFmtId="0" fontId="0" fillId="2" borderId="2" xfId="0" applyFill="1" applyBorder="1"/>
    <xf numFmtId="0" fontId="0" fillId="2" borderId="3" xfId="0" applyFill="1" applyBorder="1"/>
    <xf numFmtId="0" fontId="0" fillId="2" borderId="4" xfId="0" applyFill="1" applyBorder="1"/>
    <xf numFmtId="0" fontId="0" fillId="2" borderId="0" xfId="0" applyFill="1" applyBorder="1"/>
    <xf numFmtId="0" fontId="3" fillId="2" borderId="0" xfId="0" applyFont="1" applyFill="1" applyBorder="1" applyAlignment="1">
      <alignment horizontal="center"/>
    </xf>
    <xf numFmtId="0" fontId="0" fillId="2" borderId="7" xfId="0" applyFill="1" applyBorder="1"/>
    <xf numFmtId="0" fontId="1" fillId="3" borderId="6" xfId="0" applyFont="1" applyFill="1" applyBorder="1" applyAlignment="1">
      <alignment horizontal="center" vertical="center"/>
    </xf>
    <xf numFmtId="164" fontId="3" fillId="2" borderId="0" xfId="0" applyNumberFormat="1" applyFont="1" applyFill="1" applyBorder="1" applyAlignment="1">
      <alignment horizontal="center"/>
    </xf>
    <xf numFmtId="0" fontId="4" fillId="2" borderId="0" xfId="0" applyFont="1" applyFill="1" applyBorder="1" applyAlignment="1">
      <alignment vertical="center"/>
    </xf>
    <xf numFmtId="9" fontId="6" fillId="3" borderId="15" xfId="0" applyNumberFormat="1" applyFont="1" applyFill="1" applyBorder="1" applyAlignment="1" applyProtection="1">
      <alignment horizontal="center" vertical="center"/>
      <protection hidden="1"/>
    </xf>
    <xf numFmtId="0" fontId="7" fillId="2" borderId="0" xfId="0" applyFont="1" applyFill="1" applyBorder="1" applyAlignment="1">
      <alignment horizontal="center" vertical="center"/>
    </xf>
    <xf numFmtId="0" fontId="8" fillId="2" borderId="0" xfId="0" applyFont="1" applyFill="1" applyBorder="1"/>
    <xf numFmtId="0" fontId="5" fillId="2" borderId="0" xfId="0" applyFont="1" applyFill="1" applyBorder="1" applyAlignment="1">
      <alignment horizontal="center" vertical="center"/>
    </xf>
    <xf numFmtId="0" fontId="9" fillId="2" borderId="19" xfId="0" applyFont="1" applyFill="1" applyBorder="1" applyAlignment="1">
      <alignment horizontal="center" vertical="center"/>
    </xf>
    <xf numFmtId="0" fontId="9" fillId="2" borderId="0" xfId="0" applyFont="1" applyFill="1" applyBorder="1" applyAlignment="1">
      <alignment horizontal="center" vertical="center"/>
    </xf>
    <xf numFmtId="49" fontId="11" fillId="2" borderId="22" xfId="0" applyNumberFormat="1" applyFont="1" applyFill="1" applyBorder="1" applyAlignment="1" applyProtection="1">
      <alignment horizontal="center" vertical="center" wrapText="1"/>
      <protection locked="0"/>
    </xf>
    <xf numFmtId="49" fontId="0" fillId="2" borderId="0" xfId="0" applyNumberFormat="1" applyFill="1" applyBorder="1" applyAlignment="1">
      <alignment horizontal="left" vertical="top" wrapText="1"/>
    </xf>
    <xf numFmtId="0" fontId="14" fillId="2" borderId="0" xfId="0" applyFont="1" applyFill="1" applyBorder="1" applyAlignment="1">
      <alignment wrapText="1"/>
    </xf>
    <xf numFmtId="0" fontId="5" fillId="4" borderId="28" xfId="0" applyFont="1" applyFill="1" applyBorder="1" applyAlignment="1">
      <alignment horizontal="center" vertical="center" wrapText="1"/>
    </xf>
    <xf numFmtId="0" fontId="9" fillId="0" borderId="0" xfId="0" applyFont="1" applyFill="1" applyBorder="1" applyAlignment="1">
      <alignment horizontal="center" vertical="center" wrapText="1"/>
    </xf>
    <xf numFmtId="0" fontId="15" fillId="4" borderId="28" xfId="0" applyFont="1" applyFill="1" applyBorder="1" applyAlignment="1">
      <alignment horizontal="center" vertical="center" wrapText="1"/>
    </xf>
    <xf numFmtId="0" fontId="15" fillId="4" borderId="15" xfId="0" applyFont="1" applyFill="1" applyBorder="1" applyAlignment="1">
      <alignment horizontal="center" vertical="center" wrapText="1"/>
    </xf>
    <xf numFmtId="0" fontId="8" fillId="2" borderId="0" xfId="0" applyFont="1" applyFill="1" applyBorder="1" applyAlignment="1">
      <alignment horizontal="center" vertical="center" wrapText="1"/>
    </xf>
    <xf numFmtId="0" fontId="15" fillId="3" borderId="29" xfId="0" applyFont="1" applyFill="1" applyBorder="1" applyAlignment="1">
      <alignment horizontal="center" vertical="center" wrapText="1"/>
    </xf>
    <xf numFmtId="0" fontId="15" fillId="3" borderId="15"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7" fillId="2" borderId="0" xfId="0" applyFont="1" applyFill="1" applyAlignment="1">
      <alignment wrapText="1"/>
    </xf>
    <xf numFmtId="0" fontId="18" fillId="0" borderId="0" xfId="0" applyFont="1" applyBorder="1" applyAlignment="1">
      <alignment horizontal="center" wrapText="1"/>
    </xf>
    <xf numFmtId="0" fontId="0" fillId="0" borderId="0" xfId="0" applyBorder="1"/>
    <xf numFmtId="0" fontId="0" fillId="0" borderId="30" xfId="0" applyBorder="1"/>
    <xf numFmtId="0" fontId="5" fillId="5" borderId="6" xfId="0" applyFont="1" applyFill="1" applyBorder="1" applyAlignment="1">
      <alignment horizontal="center" vertical="center" wrapText="1"/>
    </xf>
    <xf numFmtId="0" fontId="15" fillId="0" borderId="0" xfId="0" applyFont="1" applyFill="1" applyBorder="1" applyAlignment="1">
      <alignment vertical="center"/>
    </xf>
    <xf numFmtId="0" fontId="9" fillId="0" borderId="6" xfId="0" applyFont="1" applyFill="1" applyBorder="1" applyAlignment="1" applyProtection="1">
      <alignment horizontal="center" vertical="center"/>
      <protection hidden="1"/>
    </xf>
    <xf numFmtId="9" fontId="9" fillId="0" borderId="0" xfId="0" applyNumberFormat="1" applyFont="1" applyFill="1" applyBorder="1" applyAlignment="1">
      <alignment vertical="center"/>
    </xf>
    <xf numFmtId="9" fontId="19" fillId="6" borderId="6" xfId="0" applyNumberFormat="1" applyFont="1" applyFill="1" applyBorder="1" applyAlignment="1" applyProtection="1">
      <alignment horizontal="center" vertical="center"/>
      <protection hidden="1"/>
    </xf>
    <xf numFmtId="0" fontId="9" fillId="0" borderId="0" xfId="0" applyFont="1" applyFill="1" applyBorder="1" applyAlignment="1">
      <alignment vertical="center"/>
    </xf>
    <xf numFmtId="9" fontId="19" fillId="6" borderId="6" xfId="0" applyNumberFormat="1" applyFont="1" applyFill="1" applyBorder="1" applyAlignment="1" applyProtection="1">
      <alignment horizontal="center" vertical="center"/>
      <protection locked="0"/>
    </xf>
    <xf numFmtId="0" fontId="9" fillId="0" borderId="11" xfId="0" applyFont="1" applyFill="1" applyBorder="1" applyAlignment="1">
      <alignment vertical="center"/>
    </xf>
    <xf numFmtId="0" fontId="9" fillId="0" borderId="11" xfId="0" applyFont="1" applyFill="1" applyBorder="1" applyAlignment="1" applyProtection="1">
      <alignment horizontal="left" vertical="center"/>
      <protection locked="0"/>
    </xf>
    <xf numFmtId="0" fontId="9" fillId="0" borderId="0" xfId="0" applyFont="1" applyFill="1" applyBorder="1" applyAlignment="1">
      <alignment horizontal="left" vertical="center"/>
    </xf>
    <xf numFmtId="9" fontId="9" fillId="0" borderId="6" xfId="0" applyNumberFormat="1" applyFont="1" applyFill="1" applyBorder="1" applyAlignment="1" applyProtection="1">
      <alignment horizontal="center" vertical="center"/>
      <protection locked="0"/>
    </xf>
    <xf numFmtId="0" fontId="9" fillId="2" borderId="7" xfId="0" applyFont="1" applyFill="1" applyBorder="1" applyAlignment="1">
      <alignment vertical="center"/>
    </xf>
    <xf numFmtId="0" fontId="9" fillId="2" borderId="0" xfId="0" applyFont="1" applyFill="1" applyBorder="1" applyAlignment="1">
      <alignment vertical="center"/>
    </xf>
    <xf numFmtId="0" fontId="0" fillId="0" borderId="0" xfId="0" applyFill="1" applyBorder="1"/>
    <xf numFmtId="0" fontId="0" fillId="0" borderId="0" xfId="0" applyBorder="1" applyAlignment="1">
      <alignment horizontal="center"/>
    </xf>
    <xf numFmtId="0" fontId="0" fillId="0" borderId="6" xfId="0" applyBorder="1"/>
    <xf numFmtId="0" fontId="0" fillId="0" borderId="0" xfId="0" applyBorder="1" applyAlignment="1">
      <alignment horizontal="left"/>
    </xf>
    <xf numFmtId="0" fontId="0" fillId="0" borderId="6" xfId="0" applyBorder="1" applyAlignment="1">
      <alignment horizontal="left"/>
    </xf>
    <xf numFmtId="0" fontId="5" fillId="7" borderId="6" xfId="0" applyFont="1" applyFill="1" applyBorder="1" applyAlignment="1">
      <alignment horizontal="center" vertical="center" wrapText="1"/>
    </xf>
    <xf numFmtId="0" fontId="0" fillId="0" borderId="11" xfId="0" applyBorder="1"/>
    <xf numFmtId="0" fontId="5" fillId="3" borderId="6" xfId="0" applyFont="1" applyFill="1" applyBorder="1" applyAlignment="1">
      <alignment horizontal="center" vertical="center" wrapText="1"/>
    </xf>
    <xf numFmtId="0" fontId="5" fillId="8" borderId="6" xfId="0" applyFont="1" applyFill="1" applyBorder="1" applyAlignment="1">
      <alignment horizontal="center" vertical="center" wrapText="1"/>
    </xf>
    <xf numFmtId="0" fontId="5" fillId="9" borderId="6" xfId="0" applyFont="1" applyFill="1" applyBorder="1" applyAlignment="1">
      <alignment horizontal="center" vertical="center" wrapText="1"/>
    </xf>
    <xf numFmtId="0" fontId="15" fillId="2" borderId="0" xfId="0" applyFont="1" applyFill="1" applyBorder="1" applyAlignment="1">
      <alignment vertical="center"/>
    </xf>
    <xf numFmtId="0" fontId="9" fillId="2" borderId="0" xfId="0" applyFont="1" applyFill="1" applyBorder="1" applyAlignment="1">
      <alignment horizontal="left" vertical="center"/>
    </xf>
    <xf numFmtId="0" fontId="24" fillId="2" borderId="0" xfId="0" applyFont="1" applyFill="1" applyBorder="1" applyAlignment="1">
      <alignment vertical="center"/>
    </xf>
    <xf numFmtId="0" fontId="25" fillId="2" borderId="0" xfId="0" applyFont="1" applyFill="1" applyBorder="1"/>
    <xf numFmtId="0" fontId="0" fillId="2" borderId="33" xfId="0" applyFill="1" applyBorder="1"/>
    <xf numFmtId="0" fontId="0" fillId="2" borderId="34" xfId="0" applyFill="1" applyBorder="1"/>
    <xf numFmtId="0" fontId="0" fillId="2" borderId="35" xfId="0" applyFill="1" applyBorder="1"/>
    <xf numFmtId="0" fontId="20" fillId="0" borderId="31" xfId="0" applyFont="1" applyFill="1" applyBorder="1" applyAlignment="1" applyProtection="1">
      <alignment horizontal="left" vertical="top" wrapText="1"/>
      <protection locked="0"/>
    </xf>
    <xf numFmtId="0" fontId="0" fillId="0" borderId="31" xfId="0" applyFill="1" applyBorder="1"/>
    <xf numFmtId="0" fontId="22" fillId="0" borderId="31" xfId="0" applyFont="1" applyFill="1" applyBorder="1" applyAlignment="1" applyProtection="1">
      <alignment vertical="top" wrapText="1"/>
      <protection locked="0"/>
    </xf>
    <xf numFmtId="0" fontId="12" fillId="0" borderId="31" xfId="0" applyFont="1" applyFill="1" applyBorder="1" applyAlignment="1" applyProtection="1">
      <alignment horizontal="left" vertical="center" wrapText="1"/>
      <protection locked="0"/>
    </xf>
    <xf numFmtId="0" fontId="0" fillId="0" borderId="31" xfId="0" applyFill="1" applyBorder="1" applyAlignment="1" applyProtection="1">
      <alignment horizontal="left" vertical="center" wrapText="1"/>
      <protection locked="0"/>
    </xf>
    <xf numFmtId="0" fontId="22" fillId="0" borderId="32" xfId="0" applyFont="1" applyFill="1" applyBorder="1" applyAlignment="1" applyProtection="1">
      <alignment vertical="top" wrapText="1"/>
      <protection locked="0"/>
    </xf>
    <xf numFmtId="49" fontId="10" fillId="2" borderId="20" xfId="0" applyNumberFormat="1" applyFont="1" applyFill="1" applyBorder="1" applyAlignment="1">
      <alignment horizontal="left" vertical="center" wrapText="1"/>
    </xf>
    <xf numFmtId="49" fontId="10" fillId="2" borderId="21" xfId="0" applyNumberFormat="1" applyFont="1" applyFill="1" applyBorder="1" applyAlignment="1">
      <alignment horizontal="left" vertical="center" wrapText="1"/>
    </xf>
    <xf numFmtId="49" fontId="0" fillId="2" borderId="23" xfId="0" applyNumberFormat="1" applyFill="1" applyBorder="1" applyAlignment="1" applyProtection="1">
      <alignment horizontal="left" vertical="center" wrapText="1"/>
      <protection locked="0"/>
    </xf>
    <xf numFmtId="49" fontId="0" fillId="2" borderId="24" xfId="0" applyNumberFormat="1" applyFill="1" applyBorder="1" applyAlignment="1" applyProtection="1">
      <alignment horizontal="left" vertical="center" wrapText="1"/>
      <protection locked="0"/>
    </xf>
    <xf numFmtId="49" fontId="0" fillId="2" borderId="25" xfId="0" applyNumberFormat="1" applyFill="1" applyBorder="1" applyAlignment="1" applyProtection="1">
      <alignment horizontal="left" vertical="center" wrapText="1"/>
      <protection locked="0"/>
    </xf>
    <xf numFmtId="49" fontId="10" fillId="2" borderId="26" xfId="0" applyNumberFormat="1" applyFont="1" applyFill="1" applyBorder="1" applyAlignment="1">
      <alignment horizontal="left" vertical="center" wrapText="1"/>
    </xf>
    <xf numFmtId="49" fontId="10" fillId="2" borderId="27" xfId="0" applyNumberFormat="1" applyFont="1" applyFill="1" applyBorder="1" applyAlignment="1">
      <alignment horizontal="left" vertical="center" wrapText="1"/>
    </xf>
    <xf numFmtId="0" fontId="1" fillId="3" borderId="5" xfId="0" applyFont="1" applyFill="1" applyBorder="1" applyAlignment="1">
      <alignment horizontal="center" vertical="center" wrapText="1"/>
    </xf>
    <xf numFmtId="0" fontId="1" fillId="3" borderId="8" xfId="0" applyFont="1" applyFill="1" applyBorder="1" applyAlignment="1">
      <alignment horizontal="center" vertical="center" wrapText="1"/>
    </xf>
    <xf numFmtId="0" fontId="2" fillId="2" borderId="6" xfId="0" applyFont="1" applyFill="1" applyBorder="1" applyAlignment="1" applyProtection="1">
      <alignment horizontal="center" vertical="center"/>
      <protection locked="0"/>
    </xf>
    <xf numFmtId="164" fontId="2" fillId="2" borderId="9" xfId="0" applyNumberFormat="1" applyFont="1" applyFill="1" applyBorder="1" applyAlignment="1" applyProtection="1">
      <alignment horizontal="center" vertical="center" wrapText="1"/>
      <protection locked="0"/>
    </xf>
    <xf numFmtId="164" fontId="2" fillId="2" borderId="10" xfId="0" applyNumberFormat="1" applyFont="1" applyFill="1" applyBorder="1" applyAlignment="1" applyProtection="1">
      <alignment horizontal="center" vertical="center" wrapText="1"/>
      <protection locked="0"/>
    </xf>
    <xf numFmtId="164" fontId="2" fillId="2" borderId="11" xfId="0" applyNumberFormat="1" applyFont="1" applyFill="1" applyBorder="1" applyAlignment="1" applyProtection="1">
      <alignment horizontal="center" vertical="center" wrapText="1"/>
      <protection locked="0"/>
    </xf>
    <xf numFmtId="0" fontId="5" fillId="3" borderId="12" xfId="0" applyFont="1" applyFill="1" applyBorder="1" applyAlignment="1">
      <alignment horizontal="center" vertical="center" wrapText="1"/>
    </xf>
    <xf numFmtId="0" fontId="5" fillId="3" borderId="13" xfId="0" applyFont="1" applyFill="1" applyBorder="1" applyAlignment="1">
      <alignment horizontal="center" vertical="center" wrapText="1"/>
    </xf>
    <xf numFmtId="0" fontId="5" fillId="3" borderId="14" xfId="0" applyFont="1" applyFill="1" applyBorder="1" applyAlignment="1">
      <alignment horizontal="center" vertical="center" wrapText="1"/>
    </xf>
    <xf numFmtId="0" fontId="5" fillId="3" borderId="16" xfId="0" applyFont="1" applyFill="1" applyBorder="1" applyAlignment="1">
      <alignment horizontal="center" vertical="center"/>
    </xf>
    <xf numFmtId="0" fontId="5" fillId="3" borderId="17" xfId="0" applyFont="1" applyFill="1" applyBorder="1" applyAlignment="1">
      <alignment horizontal="center" vertical="center"/>
    </xf>
    <xf numFmtId="0" fontId="5" fillId="3" borderId="18" xfId="0" applyFont="1" applyFill="1" applyBorder="1" applyAlignment="1">
      <alignment horizontal="center" vertical="center"/>
    </xf>
  </cellXfs>
  <cellStyles count="1">
    <cellStyle name="Normal" xfId="0" builtinId="0"/>
  </cellStyles>
  <dxfs count="27">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styles" Target="styles.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calcChain" Target="calcChain.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2177142</xdr:colOff>
      <xdr:row>6</xdr:row>
      <xdr:rowOff>93243</xdr:rowOff>
    </xdr:from>
    <xdr:to>
      <xdr:col>6</xdr:col>
      <xdr:colOff>721178</xdr:colOff>
      <xdr:row>14</xdr:row>
      <xdr:rowOff>34633</xdr:rowOff>
    </xdr:to>
    <xdr:pic>
      <xdr:nvPicPr>
        <xdr:cNvPr id="2" name="Imagen 1">
          <a:extLst>
            <a:ext uri="{FF2B5EF4-FFF2-40B4-BE49-F238E27FC236}">
              <a16:creationId xmlns:a16="http://schemas.microsoft.com/office/drawing/2014/main" xmlns="" id="{00000000-0008-0000-0800-000003000000}"/>
            </a:ext>
          </a:extLst>
        </xdr:cNvPr>
        <xdr:cNvPicPr>
          <a:picLocks noChangeAspect="1"/>
        </xdr:cNvPicPr>
      </xdr:nvPicPr>
      <xdr:blipFill>
        <a:blip xmlns:r="http://schemas.openxmlformats.org/officeDocument/2006/relationships" r:embed="rId1"/>
        <a:stretch>
          <a:fillRect/>
        </a:stretch>
      </xdr:blipFill>
      <xdr:spPr>
        <a:xfrm>
          <a:off x="2615292" y="2455443"/>
          <a:ext cx="4392386" cy="23893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OCUME~1/ljlopez/CONFIG~1/Temp/notesE1EF34/Otros%20Anexos/Gastos%20Regionales,%20Setiembre%20201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1/ECESPE~1/CONFIG~1/Temp/notesFFF692/Otros%20Anexos/Gastos%20Regionales,%20Dic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Evalbuena/AppData/Local/Microsoft/Windows/Temporary%20Internet%20Files/Content.Outlook/SVA60ZPR/Consolidado%20Diciembre%20%202011%20Banking%20Gaap%20Grupo%20Aval-1204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Real/CONSOLRE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DOCUME~1/ECESPE~1/CONFIG~1/Temp/notesFFF692/PUC_1112%20v5.9.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E/Documents/Brand%20X/JT8D/200/Meridiana/VB%20LLP%20Model%20V3%20Meridian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Financiero/Consol/CONSOLFINA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Grupo_Aval/USGAAP/BANKING/1106/Entregado/Guia%203%20Historica%20a%20Junio%202011%20-%20Agosto%2020%202011%20-%2011092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Mis%20Documentos/GRUPO%20AVAL/Banking%20Junio%202011/Julio-Banking%20Junio%2020110813/Banking%20Junio%202011/Consolidacion%20Entidades%20Aval%20SEC%20Banking%20Gaap%20a%20Junio%20de%202011-20111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E/Shared/Collections/AMIT/Eswaran_Files/DLF/Julie/wizmo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ESTADOS%20FINANCIEROS%202002/Salvador/Set/SALV-Mktshare-Emisor%20SET-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DOCUME~1/ljlopez/CONFIG~1/Temp/notesE1EF34/Leasing%20Bogot&#225;,%20PUC%20Marzo%202011%20Final%20sin%20detalles.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E/DOCUME~1/malas/CONFIG~1/Temp/notesE1EF34/Presupuesto%202007%20(Consult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Users/mary/Desktop/EVALUACION%20SISTEMA%20DE%20CONTROL%20INTERNO/Formato-informe-sci-parametrizado-fina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Mis%20documentos/CONSOLIDACION%20ATH/JUNIO%202011/CONSOLIDACION%20PARA%20AVAL_ANUALIZADO/ATH_Estados%20Financieros%20Junio%202011%2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Archivos%20comunes/2005/Reserva/Cargar%20Reporte%20de%20Mor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Mis%20Documentos/Marielos/Estad&#237;sticas/2005/Nueva%20Estadistica/Nueva%20Estadistica/52.Dias%20de%20atraso%20(Outstandi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E/tmp/97pbt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 val="valores"/>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atalogo"/>
      <sheetName val="23 Part Adq"/>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Definiciones"/>
      <sheetName val="Ambiente de Control"/>
      <sheetName val="Evaluación de riesgos"/>
      <sheetName val="Actividades de control"/>
      <sheetName val="Info y Comunicación"/>
      <sheetName val="Actividades de Monitoreo"/>
      <sheetName val="Analisis de Resultados"/>
      <sheetName val="Conclusiones"/>
      <sheetName val="Hoja1"/>
    </sheetNames>
    <sheetDataSet>
      <sheetData sheetId="0"/>
      <sheetData sheetId="1"/>
      <sheetData sheetId="2"/>
      <sheetData sheetId="3"/>
      <sheetData sheetId="4"/>
      <sheetData sheetId="5"/>
      <sheetData sheetId="6"/>
      <sheetData sheetId="7"/>
      <sheetData sheetId="8"/>
      <sheetData sheetId="9">
        <row r="2">
          <cell r="N2">
            <v>0.9375</v>
          </cell>
        </row>
        <row r="26">
          <cell r="N26">
            <v>1</v>
          </cell>
        </row>
        <row r="43">
          <cell r="N43">
            <v>0.79166666666666663</v>
          </cell>
        </row>
        <row r="55">
          <cell r="N55">
            <v>0.9285714285714286</v>
          </cell>
        </row>
        <row r="69">
          <cell r="N69">
            <v>1</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bth"/>
      <sheetName val="97pbth.xls"/>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38"/>
  <sheetViews>
    <sheetView tabSelected="1" view="pageBreakPreview" zoomScale="60" zoomScaleNormal="60" workbookViewId="0">
      <selection activeCell="F19" sqref="F19:M19"/>
    </sheetView>
  </sheetViews>
  <sheetFormatPr baseColWidth="10" defaultColWidth="11.42578125" defaultRowHeight="12.75" x14ac:dyDescent="0.2"/>
  <cols>
    <col min="1" max="1" width="3.140625" style="1" customWidth="1"/>
    <col min="2" max="2" width="3.42578125" style="1" customWidth="1"/>
    <col min="3" max="3" width="35.5703125" style="1" customWidth="1"/>
    <col min="4" max="4" width="2.5703125" style="1" customWidth="1"/>
    <col min="5" max="5" width="38.7109375" style="1" customWidth="1"/>
    <col min="6" max="6" width="10.85546875" style="1" customWidth="1"/>
    <col min="7" max="7" width="23.42578125" style="1" customWidth="1"/>
    <col min="8" max="8" width="7.5703125" style="1" customWidth="1"/>
    <col min="9" max="9" width="215.85546875" style="1" customWidth="1"/>
    <col min="10" max="10" width="5.85546875" style="1" customWidth="1"/>
    <col min="11" max="11" width="28.140625" style="1" customWidth="1"/>
    <col min="12" max="12" width="4.28515625" style="1" customWidth="1"/>
    <col min="13" max="13" width="78.7109375" style="1" customWidth="1"/>
    <col min="14" max="14" width="5.85546875" style="1" customWidth="1"/>
    <col min="15" max="15" width="24.85546875" style="1" customWidth="1"/>
    <col min="16" max="16" width="7" style="1" customWidth="1"/>
    <col min="17" max="16384" width="11.42578125" style="1"/>
  </cols>
  <sheetData>
    <row r="1" spans="2:16" ht="13.5" thickBot="1" x14ac:dyDescent="0.25"/>
    <row r="2" spans="2:16" ht="18" customHeight="1" thickTop="1" x14ac:dyDescent="0.2">
      <c r="B2" s="2"/>
      <c r="C2" s="3"/>
      <c r="D2" s="3"/>
      <c r="E2" s="3"/>
      <c r="F2" s="3"/>
      <c r="G2" s="3"/>
      <c r="H2" s="3"/>
      <c r="I2" s="3"/>
      <c r="J2" s="3"/>
      <c r="K2" s="3"/>
      <c r="L2" s="3"/>
      <c r="M2" s="3"/>
      <c r="N2" s="3"/>
      <c r="O2" s="3"/>
      <c r="P2" s="4"/>
    </row>
    <row r="3" spans="2:16" ht="18" customHeight="1" x14ac:dyDescent="0.3">
      <c r="B3" s="5"/>
      <c r="C3" s="6"/>
      <c r="D3" s="6"/>
      <c r="E3" s="76" t="s">
        <v>0</v>
      </c>
      <c r="F3" s="78" t="s">
        <v>1</v>
      </c>
      <c r="G3" s="78"/>
      <c r="H3" s="78"/>
      <c r="I3" s="78"/>
      <c r="J3" s="78"/>
      <c r="K3" s="78"/>
      <c r="L3" s="78"/>
      <c r="M3" s="78"/>
      <c r="N3" s="7"/>
      <c r="O3" s="7"/>
      <c r="P3" s="8"/>
    </row>
    <row r="4" spans="2:16" ht="54" customHeight="1" x14ac:dyDescent="0.3">
      <c r="B4" s="5"/>
      <c r="C4" s="6"/>
      <c r="D4" s="6"/>
      <c r="E4" s="77"/>
      <c r="F4" s="78"/>
      <c r="G4" s="78"/>
      <c r="H4" s="78"/>
      <c r="I4" s="78"/>
      <c r="J4" s="78"/>
      <c r="K4" s="78"/>
      <c r="L4" s="78"/>
      <c r="M4" s="78"/>
      <c r="N4" s="7"/>
      <c r="O4" s="7"/>
      <c r="P4" s="8"/>
    </row>
    <row r="5" spans="2:16" ht="64.5" customHeight="1" x14ac:dyDescent="0.3">
      <c r="B5" s="5"/>
      <c r="C5" s="6"/>
      <c r="D5" s="6"/>
      <c r="E5" s="9" t="s">
        <v>2</v>
      </c>
      <c r="F5" s="79" t="s">
        <v>3</v>
      </c>
      <c r="G5" s="80"/>
      <c r="H5" s="80"/>
      <c r="I5" s="80"/>
      <c r="J5" s="80"/>
      <c r="K5" s="80"/>
      <c r="L5" s="80"/>
      <c r="M5" s="81"/>
      <c r="N5" s="10"/>
      <c r="O5" s="10"/>
      <c r="P5" s="8"/>
    </row>
    <row r="6" spans="2:16" ht="18" customHeight="1" thickBot="1" x14ac:dyDescent="0.35">
      <c r="B6" s="5"/>
      <c r="C6" s="6"/>
      <c r="D6" s="6"/>
      <c r="E6" s="11"/>
      <c r="F6" s="10"/>
      <c r="G6" s="10"/>
      <c r="H6" s="10"/>
      <c r="I6" s="10"/>
      <c r="J6" s="10"/>
      <c r="K6" s="10"/>
      <c r="L6" s="10"/>
      <c r="M6" s="6"/>
      <c r="N6" s="6"/>
      <c r="O6" s="6"/>
      <c r="P6" s="8"/>
    </row>
    <row r="7" spans="2:16" ht="93" customHeight="1" thickBot="1" x14ac:dyDescent="0.25">
      <c r="B7" s="5"/>
      <c r="C7" s="6"/>
      <c r="D7" s="6"/>
      <c r="E7" s="6"/>
      <c r="F7" s="6"/>
      <c r="G7" s="6"/>
      <c r="H7" s="6"/>
      <c r="I7" s="82" t="s">
        <v>4</v>
      </c>
      <c r="J7" s="83"/>
      <c r="K7" s="84"/>
      <c r="L7" s="6"/>
      <c r="M7" s="12">
        <f>+AVERAGE(G25,G27,G29,G31,G33)</f>
        <v>0.93154761904761896</v>
      </c>
      <c r="N7" s="13"/>
      <c r="O7" s="13"/>
      <c r="P7" s="8"/>
    </row>
    <row r="8" spans="2:16" ht="18" customHeight="1" x14ac:dyDescent="0.25">
      <c r="B8" s="5"/>
      <c r="C8" s="6"/>
      <c r="D8" s="6"/>
      <c r="E8" s="6"/>
      <c r="F8" s="6"/>
      <c r="G8" s="6"/>
      <c r="H8" s="6"/>
      <c r="I8" s="6"/>
      <c r="J8" s="6"/>
      <c r="K8" s="6"/>
      <c r="L8" s="6"/>
      <c r="M8" s="14"/>
      <c r="N8" s="14"/>
      <c r="O8" s="14"/>
      <c r="P8" s="8"/>
    </row>
    <row r="9" spans="2:16" ht="18" customHeight="1" x14ac:dyDescent="0.2">
      <c r="B9" s="5"/>
      <c r="C9" s="6"/>
      <c r="D9" s="6"/>
      <c r="E9" s="6"/>
      <c r="F9" s="6"/>
      <c r="G9" s="6"/>
      <c r="H9" s="6"/>
      <c r="I9" s="6"/>
      <c r="J9" s="6"/>
      <c r="K9" s="6"/>
      <c r="L9" s="6"/>
      <c r="M9" s="6"/>
      <c r="N9" s="6"/>
      <c r="O9" s="6"/>
      <c r="P9" s="8"/>
    </row>
    <row r="10" spans="2:16" x14ac:dyDescent="0.2">
      <c r="B10" s="5"/>
      <c r="C10" s="6"/>
      <c r="D10" s="6"/>
      <c r="E10" s="6"/>
      <c r="F10" s="6"/>
      <c r="G10" s="6"/>
      <c r="H10" s="6"/>
      <c r="I10" s="6"/>
      <c r="J10" s="6"/>
      <c r="K10" s="6"/>
      <c r="L10" s="6"/>
      <c r="M10" s="6"/>
      <c r="N10" s="6"/>
      <c r="O10" s="6"/>
      <c r="P10" s="8"/>
    </row>
    <row r="11" spans="2:16" x14ac:dyDescent="0.2">
      <c r="B11" s="5"/>
      <c r="C11" s="6"/>
      <c r="D11" s="6"/>
      <c r="E11" s="6"/>
      <c r="F11" s="6"/>
      <c r="G11" s="6"/>
      <c r="H11" s="6"/>
      <c r="I11" s="6"/>
      <c r="J11" s="6"/>
      <c r="K11" s="6"/>
      <c r="L11" s="6"/>
      <c r="M11" s="6"/>
      <c r="N11" s="6"/>
      <c r="O11" s="6"/>
      <c r="P11" s="8"/>
    </row>
    <row r="12" spans="2:16" x14ac:dyDescent="0.2">
      <c r="B12" s="5"/>
      <c r="C12" s="6"/>
      <c r="D12" s="6"/>
      <c r="E12" s="6"/>
      <c r="F12" s="6"/>
      <c r="G12" s="6"/>
      <c r="H12" s="6"/>
      <c r="I12" s="6"/>
      <c r="J12" s="6"/>
      <c r="K12" s="6"/>
      <c r="L12" s="6"/>
      <c r="M12" s="6"/>
      <c r="N12" s="6"/>
      <c r="O12" s="6"/>
      <c r="P12" s="8"/>
    </row>
    <row r="13" spans="2:16" x14ac:dyDescent="0.2">
      <c r="B13" s="5"/>
      <c r="C13" s="6"/>
      <c r="D13" s="6"/>
      <c r="E13" s="6"/>
      <c r="F13" s="6"/>
      <c r="G13" s="6"/>
      <c r="H13" s="6"/>
      <c r="I13" s="6"/>
      <c r="J13" s="6"/>
      <c r="K13" s="6"/>
      <c r="L13" s="6"/>
      <c r="M13" s="6"/>
      <c r="N13" s="6"/>
      <c r="O13" s="6"/>
      <c r="P13" s="8"/>
    </row>
    <row r="14" spans="2:16" x14ac:dyDescent="0.2">
      <c r="B14" s="5"/>
      <c r="C14" s="6"/>
      <c r="D14" s="6"/>
      <c r="E14" s="6"/>
      <c r="F14" s="6"/>
      <c r="G14" s="6"/>
      <c r="H14" s="6"/>
      <c r="I14" s="6"/>
      <c r="J14" s="6"/>
      <c r="K14" s="6"/>
      <c r="L14" s="6"/>
      <c r="M14" s="6"/>
      <c r="N14" s="6"/>
      <c r="O14" s="6"/>
      <c r="P14" s="8"/>
    </row>
    <row r="15" spans="2:16" x14ac:dyDescent="0.2">
      <c r="B15" s="5"/>
      <c r="C15" s="6"/>
      <c r="D15" s="6"/>
      <c r="E15" s="6"/>
      <c r="F15" s="6"/>
      <c r="G15" s="6"/>
      <c r="H15" s="6"/>
      <c r="I15" s="6"/>
      <c r="J15" s="6"/>
      <c r="K15" s="6"/>
      <c r="L15" s="6"/>
      <c r="M15" s="6"/>
      <c r="N15" s="6"/>
      <c r="O15" s="6"/>
      <c r="P15" s="8"/>
    </row>
    <row r="16" spans="2:16" x14ac:dyDescent="0.2">
      <c r="B16" s="5"/>
      <c r="C16" s="6"/>
      <c r="D16" s="6"/>
      <c r="E16" s="6"/>
      <c r="F16" s="6"/>
      <c r="G16" s="6"/>
      <c r="H16" s="6"/>
      <c r="I16" s="6"/>
      <c r="J16" s="6"/>
      <c r="K16" s="6"/>
      <c r="L16" s="6"/>
      <c r="M16" s="6"/>
      <c r="N16" s="6"/>
      <c r="O16" s="6"/>
      <c r="P16" s="8"/>
    </row>
    <row r="17" spans="2:22" ht="23.25" x14ac:dyDescent="0.2">
      <c r="B17" s="5"/>
      <c r="C17" s="85" t="s">
        <v>5</v>
      </c>
      <c r="D17" s="86"/>
      <c r="E17" s="86"/>
      <c r="F17" s="86"/>
      <c r="G17" s="86"/>
      <c r="H17" s="86"/>
      <c r="I17" s="86"/>
      <c r="J17" s="86"/>
      <c r="K17" s="86"/>
      <c r="L17" s="86"/>
      <c r="M17" s="87"/>
      <c r="N17" s="15"/>
      <c r="O17" s="15"/>
      <c r="P17" s="8"/>
    </row>
    <row r="18" spans="2:22" ht="15.75" customHeight="1" x14ac:dyDescent="0.2">
      <c r="B18" s="5"/>
      <c r="C18" s="16"/>
      <c r="D18" s="16"/>
      <c r="E18" s="16"/>
      <c r="F18" s="16"/>
      <c r="G18" s="16"/>
      <c r="H18" s="16"/>
      <c r="I18" s="16"/>
      <c r="J18" s="16"/>
      <c r="K18" s="16"/>
      <c r="L18" s="16"/>
      <c r="M18" s="16"/>
      <c r="N18" s="17"/>
      <c r="O18" s="17"/>
      <c r="P18" s="8"/>
    </row>
    <row r="19" spans="2:22" ht="141.75" customHeight="1" x14ac:dyDescent="0.2">
      <c r="B19" s="5"/>
      <c r="C19" s="69" t="s">
        <v>6</v>
      </c>
      <c r="D19" s="70"/>
      <c r="E19" s="18" t="s">
        <v>7</v>
      </c>
      <c r="F19" s="71" t="s">
        <v>29</v>
      </c>
      <c r="G19" s="72"/>
      <c r="H19" s="72"/>
      <c r="I19" s="72"/>
      <c r="J19" s="72"/>
      <c r="K19" s="72"/>
      <c r="L19" s="72"/>
      <c r="M19" s="73"/>
      <c r="N19" s="19"/>
      <c r="O19" s="19"/>
      <c r="P19" s="8"/>
    </row>
    <row r="20" spans="2:22" ht="162" customHeight="1" x14ac:dyDescent="0.2">
      <c r="B20" s="5"/>
      <c r="C20" s="69" t="s">
        <v>8</v>
      </c>
      <c r="D20" s="70"/>
      <c r="E20" s="18" t="s">
        <v>7</v>
      </c>
      <c r="F20" s="71" t="s">
        <v>9</v>
      </c>
      <c r="G20" s="72"/>
      <c r="H20" s="72"/>
      <c r="I20" s="72"/>
      <c r="J20" s="72"/>
      <c r="K20" s="72"/>
      <c r="L20" s="72"/>
      <c r="M20" s="73"/>
      <c r="N20" s="19"/>
      <c r="O20" s="19"/>
      <c r="P20" s="8"/>
    </row>
    <row r="21" spans="2:22" ht="143.25" customHeight="1" x14ac:dyDescent="0.2">
      <c r="B21" s="5"/>
      <c r="C21" s="74" t="s">
        <v>10</v>
      </c>
      <c r="D21" s="75"/>
      <c r="E21" s="18" t="s">
        <v>7</v>
      </c>
      <c r="F21" s="71" t="s">
        <v>11</v>
      </c>
      <c r="G21" s="72"/>
      <c r="H21" s="72"/>
      <c r="I21" s="72"/>
      <c r="J21" s="72"/>
      <c r="K21" s="72"/>
      <c r="L21" s="72"/>
      <c r="M21" s="73"/>
      <c r="N21" s="19"/>
      <c r="O21" s="19"/>
      <c r="P21" s="8"/>
    </row>
    <row r="22" spans="2:22" ht="66" customHeight="1" thickBot="1" x14ac:dyDescent="0.25">
      <c r="B22" s="5"/>
      <c r="C22" s="6"/>
      <c r="D22" s="6"/>
      <c r="E22" s="6"/>
      <c r="F22" s="6"/>
      <c r="G22" s="20"/>
      <c r="H22" s="6"/>
      <c r="I22" s="6"/>
      <c r="J22" s="6"/>
      <c r="K22" s="6"/>
      <c r="L22" s="6"/>
      <c r="M22" s="6"/>
      <c r="N22" s="6"/>
      <c r="O22" s="6"/>
      <c r="P22" s="8"/>
    </row>
    <row r="23" spans="2:22" ht="102.75" customHeight="1" thickBot="1" x14ac:dyDescent="0.25">
      <c r="B23" s="5"/>
      <c r="C23" s="21" t="s">
        <v>12</v>
      </c>
      <c r="D23" s="22"/>
      <c r="E23" s="23" t="s">
        <v>13</v>
      </c>
      <c r="F23" s="22"/>
      <c r="G23" s="23" t="s">
        <v>14</v>
      </c>
      <c r="H23" s="22"/>
      <c r="I23" s="24" t="s">
        <v>15</v>
      </c>
      <c r="J23" s="25"/>
      <c r="K23" s="26" t="s">
        <v>16</v>
      </c>
      <c r="L23" s="25"/>
      <c r="M23" s="27" t="s">
        <v>17</v>
      </c>
      <c r="N23" s="25"/>
      <c r="O23" s="28" t="s">
        <v>18</v>
      </c>
      <c r="P23" s="8"/>
      <c r="Q23" s="29"/>
    </row>
    <row r="24" spans="2:22" ht="6.75" customHeight="1" x14ac:dyDescent="0.35">
      <c r="B24" s="5"/>
      <c r="C24" s="30"/>
      <c r="D24" s="31"/>
      <c r="E24" s="31"/>
      <c r="F24" s="31"/>
      <c r="G24" s="31"/>
      <c r="H24" s="31"/>
      <c r="I24" s="32"/>
      <c r="J24" s="31"/>
      <c r="K24" s="32"/>
      <c r="L24" s="31"/>
      <c r="M24" s="31"/>
      <c r="N24" s="31"/>
      <c r="O24" s="31"/>
      <c r="P24" s="8"/>
    </row>
    <row r="25" spans="2:22" ht="409.5" customHeight="1" x14ac:dyDescent="0.2">
      <c r="B25" s="5"/>
      <c r="C25" s="33" t="s">
        <v>19</v>
      </c>
      <c r="D25" s="34"/>
      <c r="E25" s="35" t="str">
        <f>+IF([23]Hoja1!$N$2&gt;=0.5,"Si","No")</f>
        <v>Si</v>
      </c>
      <c r="F25" s="36"/>
      <c r="G25" s="37">
        <f>+[23]Hoja1!N2</f>
        <v>0.9375</v>
      </c>
      <c r="H25" s="36"/>
      <c r="I25" s="63" t="s">
        <v>20</v>
      </c>
      <c r="J25" s="38"/>
      <c r="K25" s="39">
        <v>0.01</v>
      </c>
      <c r="L25" s="40"/>
      <c r="M25" s="41"/>
      <c r="N25" s="42"/>
      <c r="O25" s="43">
        <f>G25-K25</f>
        <v>0.92749999999999999</v>
      </c>
      <c r="P25" s="44"/>
      <c r="Q25" s="45"/>
      <c r="R25" s="45"/>
      <c r="S25" s="45"/>
      <c r="T25" s="45"/>
      <c r="U25" s="45"/>
      <c r="V25" s="45"/>
    </row>
    <row r="26" spans="2:22" ht="6.75" customHeight="1" x14ac:dyDescent="0.35">
      <c r="B26" s="5"/>
      <c r="C26" s="30"/>
      <c r="D26" s="46"/>
      <c r="E26" s="47"/>
      <c r="F26" s="31"/>
      <c r="G26" s="48"/>
      <c r="H26" s="31"/>
      <c r="I26" s="64"/>
      <c r="J26" s="31"/>
      <c r="K26" s="32"/>
      <c r="L26" s="31"/>
      <c r="M26" s="49"/>
      <c r="N26" s="49"/>
      <c r="O26" s="50"/>
      <c r="P26" s="8"/>
    </row>
    <row r="27" spans="2:22" ht="300.75" customHeight="1" x14ac:dyDescent="0.2">
      <c r="B27" s="5"/>
      <c r="C27" s="51" t="s">
        <v>21</v>
      </c>
      <c r="D27" s="34"/>
      <c r="E27" s="35" t="str">
        <f>+IF([23]Hoja1!$N$26&gt;=0.5,"Si","No")</f>
        <v>Si</v>
      </c>
      <c r="F27" s="31"/>
      <c r="G27" s="37">
        <f>+[23]Hoja1!N26</f>
        <v>1</v>
      </c>
      <c r="H27" s="31"/>
      <c r="I27" s="65" t="s">
        <v>22</v>
      </c>
      <c r="J27" s="31"/>
      <c r="K27" s="39">
        <v>0.01</v>
      </c>
      <c r="L27" s="52"/>
      <c r="M27" s="41"/>
      <c r="N27" s="42"/>
      <c r="O27" s="43">
        <f>G27-K27</f>
        <v>0.99</v>
      </c>
      <c r="P27" s="8"/>
    </row>
    <row r="28" spans="2:22" ht="6.75" customHeight="1" x14ac:dyDescent="0.35">
      <c r="B28" s="5"/>
      <c r="C28" s="30"/>
      <c r="D28" s="46"/>
      <c r="E28" s="47"/>
      <c r="F28" s="31"/>
      <c r="G28" s="48"/>
      <c r="H28" s="31"/>
      <c r="I28" s="64"/>
      <c r="J28" s="31"/>
      <c r="K28" s="32"/>
      <c r="L28" s="31"/>
      <c r="M28" s="49"/>
      <c r="N28" s="49"/>
      <c r="O28" s="50"/>
      <c r="P28" s="8"/>
    </row>
    <row r="29" spans="2:22" ht="228.75" customHeight="1" x14ac:dyDescent="0.2">
      <c r="B29" s="5"/>
      <c r="C29" s="53" t="s">
        <v>23</v>
      </c>
      <c r="D29" s="34"/>
      <c r="E29" s="35" t="str">
        <f>+IF([23]Hoja1!$N$43&gt;=0.5,"Si","No")</f>
        <v>Si</v>
      </c>
      <c r="F29" s="31"/>
      <c r="G29" s="37">
        <f>+[23]Hoja1!N43</f>
        <v>0.79166666666666663</v>
      </c>
      <c r="H29" s="31"/>
      <c r="I29" s="66" t="s">
        <v>24</v>
      </c>
      <c r="J29" s="31"/>
      <c r="K29" s="39">
        <v>0.21</v>
      </c>
      <c r="L29" s="52"/>
      <c r="M29" s="41"/>
      <c r="N29" s="42"/>
      <c r="O29" s="43">
        <f>G29-K29</f>
        <v>0.58166666666666667</v>
      </c>
      <c r="P29" s="8"/>
    </row>
    <row r="30" spans="2:22" ht="6.75" customHeight="1" x14ac:dyDescent="0.35">
      <c r="B30" s="5"/>
      <c r="C30" s="30"/>
      <c r="D30" s="46"/>
      <c r="E30" s="47"/>
      <c r="F30" s="31"/>
      <c r="G30" s="48"/>
      <c r="H30" s="31"/>
      <c r="I30" s="64"/>
      <c r="J30" s="31"/>
      <c r="K30" s="32"/>
      <c r="L30" s="31"/>
      <c r="M30" s="49"/>
      <c r="N30" s="49"/>
      <c r="O30" s="50"/>
      <c r="P30" s="8"/>
    </row>
    <row r="31" spans="2:22" ht="248.25" customHeight="1" x14ac:dyDescent="0.2">
      <c r="B31" s="5"/>
      <c r="C31" s="54" t="s">
        <v>25</v>
      </c>
      <c r="D31" s="34"/>
      <c r="E31" s="35" t="str">
        <f>+IF([23]Hoja1!$N$55&gt;=0.5,"Si","No")</f>
        <v>Si</v>
      </c>
      <c r="F31" s="31"/>
      <c r="G31" s="37">
        <f>+[23]Hoja1!N55</f>
        <v>0.9285714285714286</v>
      </c>
      <c r="H31" s="31"/>
      <c r="I31" s="67" t="s">
        <v>26</v>
      </c>
      <c r="J31" s="31"/>
      <c r="K31" s="39">
        <v>0.1</v>
      </c>
      <c r="L31" s="52"/>
      <c r="M31" s="41"/>
      <c r="N31" s="42"/>
      <c r="O31" s="43">
        <f>G31-K31</f>
        <v>0.82857142857142863</v>
      </c>
      <c r="P31" s="8"/>
    </row>
    <row r="32" spans="2:22" ht="6.75" customHeight="1" x14ac:dyDescent="0.35">
      <c r="B32" s="5"/>
      <c r="C32" s="30"/>
      <c r="D32" s="46"/>
      <c r="E32" s="47"/>
      <c r="F32" s="31"/>
      <c r="G32" s="48"/>
      <c r="H32" s="31"/>
      <c r="I32" s="64"/>
      <c r="J32" s="31"/>
      <c r="K32" s="32"/>
      <c r="L32" s="31"/>
      <c r="M32" s="49"/>
      <c r="N32" s="49"/>
      <c r="O32" s="50"/>
      <c r="P32" s="8"/>
    </row>
    <row r="33" spans="2:16" ht="213.75" customHeight="1" thickBot="1" x14ac:dyDescent="0.25">
      <c r="B33" s="5"/>
      <c r="C33" s="55" t="s">
        <v>27</v>
      </c>
      <c r="D33" s="34"/>
      <c r="E33" s="35" t="str">
        <f>+IF([23]Hoja1!$N$69&gt;=0.5,"Si","No")</f>
        <v>Si</v>
      </c>
      <c r="F33" s="31"/>
      <c r="G33" s="37">
        <f>+[23]Hoja1!N69</f>
        <v>1</v>
      </c>
      <c r="H33" s="31"/>
      <c r="I33" s="68" t="s">
        <v>28</v>
      </c>
      <c r="J33" s="31"/>
      <c r="K33" s="39">
        <v>0.05</v>
      </c>
      <c r="L33" s="52"/>
      <c r="M33" s="41"/>
      <c r="N33" s="42"/>
      <c r="O33" s="43">
        <f>G33-K33</f>
        <v>0.95</v>
      </c>
      <c r="P33" s="8"/>
    </row>
    <row r="34" spans="2:16" ht="15.75" x14ac:dyDescent="0.2">
      <c r="B34" s="5"/>
      <c r="C34" s="56"/>
      <c r="D34" s="56"/>
      <c r="E34" s="17"/>
      <c r="F34" s="6"/>
      <c r="G34" s="6"/>
      <c r="H34" s="6"/>
      <c r="I34" s="6"/>
      <c r="J34" s="6"/>
      <c r="K34" s="6"/>
      <c r="L34" s="6"/>
      <c r="M34" s="57"/>
      <c r="N34" s="57"/>
      <c r="O34" s="57"/>
      <c r="P34" s="8"/>
    </row>
    <row r="35" spans="2:16" ht="15.75" x14ac:dyDescent="0.2">
      <c r="B35" s="5"/>
      <c r="C35" s="58"/>
      <c r="D35" s="56"/>
      <c r="E35" s="17"/>
      <c r="F35" s="6"/>
      <c r="G35" s="6"/>
      <c r="H35" s="6"/>
      <c r="I35" s="6"/>
      <c r="J35" s="6"/>
      <c r="K35" s="6"/>
      <c r="L35" s="6"/>
      <c r="M35" s="57"/>
      <c r="N35" s="57"/>
      <c r="O35" s="57"/>
      <c r="P35" s="8"/>
    </row>
    <row r="36" spans="2:16" x14ac:dyDescent="0.2">
      <c r="B36" s="5"/>
      <c r="C36" s="59"/>
      <c r="D36" s="6"/>
      <c r="E36" s="6"/>
      <c r="F36" s="6"/>
      <c r="G36" s="6"/>
      <c r="H36" s="6"/>
      <c r="I36" s="6"/>
      <c r="J36" s="6"/>
      <c r="K36" s="6"/>
      <c r="L36" s="6"/>
      <c r="M36" s="6"/>
      <c r="N36" s="6"/>
      <c r="O36" s="6"/>
      <c r="P36" s="8"/>
    </row>
    <row r="37" spans="2:16" ht="13.5" thickBot="1" x14ac:dyDescent="0.25">
      <c r="B37" s="60"/>
      <c r="C37" s="61"/>
      <c r="D37" s="61"/>
      <c r="E37" s="61"/>
      <c r="F37" s="61"/>
      <c r="G37" s="61"/>
      <c r="H37" s="61"/>
      <c r="I37" s="61"/>
      <c r="J37" s="61"/>
      <c r="K37" s="61"/>
      <c r="L37" s="61"/>
      <c r="M37" s="61"/>
      <c r="N37" s="61"/>
      <c r="O37" s="61"/>
      <c r="P37" s="62"/>
    </row>
    <row r="38" spans="2:16" ht="13.5" thickTop="1" x14ac:dyDescent="0.2"/>
  </sheetData>
  <sheetProtection password="D72A" sheet="1" objects="1" scenarios="1" formatCells="0" formatColumns="0" formatRows="0"/>
  <mergeCells count="11">
    <mergeCell ref="C20:D20"/>
    <mergeCell ref="F20:M20"/>
    <mergeCell ref="C21:D21"/>
    <mergeCell ref="F21:M21"/>
    <mergeCell ref="E3:E4"/>
    <mergeCell ref="F3:M4"/>
    <mergeCell ref="F5:M5"/>
    <mergeCell ref="I7:K7"/>
    <mergeCell ref="C17:M17"/>
    <mergeCell ref="C19:D19"/>
    <mergeCell ref="F19:M19"/>
  </mergeCells>
  <conditionalFormatting sqref="G25 G27 G29 G31 G33">
    <cfRule type="cellIs" dxfId="26" priority="25" operator="between">
      <formula>0.76</formula>
      <formula>1</formula>
    </cfRule>
    <cfRule type="cellIs" dxfId="25" priority="26" operator="between">
      <formula>0.51</formula>
      <formula>0.75</formula>
    </cfRule>
    <cfRule type="cellIs" dxfId="24" priority="27" operator="between">
      <formula>0.26</formula>
      <formula>0.5</formula>
    </cfRule>
  </conditionalFormatting>
  <conditionalFormatting sqref="M7">
    <cfRule type="cellIs" priority="21" operator="between">
      <formula>0.76</formula>
      <formula>1</formula>
    </cfRule>
    <cfRule type="cellIs" dxfId="23" priority="22" operator="between">
      <formula>0.51</formula>
      <formula>0.75</formula>
    </cfRule>
    <cfRule type="cellIs" dxfId="22" priority="23" operator="between">
      <formula>0.26</formula>
      <formula>0.5</formula>
    </cfRule>
    <cfRule type="cellIs" dxfId="21" priority="24" operator="between">
      <formula>0</formula>
      <formula>0.25</formula>
    </cfRule>
  </conditionalFormatting>
  <conditionalFormatting sqref="K25">
    <cfRule type="cellIs" dxfId="20" priority="17" operator="between">
      <formula>0.76</formula>
      <formula>1</formula>
    </cfRule>
    <cfRule type="cellIs" dxfId="19" priority="18" operator="between">
      <formula>0.51</formula>
      <formula>0.75</formula>
    </cfRule>
    <cfRule type="cellIs" dxfId="18" priority="19" operator="between">
      <formula>0.26</formula>
      <formula>0.5</formula>
    </cfRule>
  </conditionalFormatting>
  <conditionalFormatting sqref="K27">
    <cfRule type="cellIs" dxfId="17" priority="13" operator="between">
      <formula>0.76</formula>
      <formula>1</formula>
    </cfRule>
    <cfRule type="cellIs" dxfId="16" priority="14" operator="between">
      <formula>0.51</formula>
      <formula>0.75</formula>
    </cfRule>
    <cfRule type="cellIs" dxfId="15" priority="15" operator="between">
      <formula>0.26</formula>
      <formula>0.5</formula>
    </cfRule>
  </conditionalFormatting>
  <conditionalFormatting sqref="K29">
    <cfRule type="cellIs" dxfId="14" priority="9" operator="between">
      <formula>0.76</formula>
      <formula>1</formula>
    </cfRule>
    <cfRule type="cellIs" dxfId="13" priority="10" operator="between">
      <formula>0.51</formula>
      <formula>0.75</formula>
    </cfRule>
    <cfRule type="cellIs" dxfId="12" priority="11" operator="between">
      <formula>0.26</formula>
      <formula>0.5</formula>
    </cfRule>
  </conditionalFormatting>
  <conditionalFormatting sqref="K31">
    <cfRule type="cellIs" dxfId="11" priority="5" operator="between">
      <formula>0.76</formula>
      <formula>1</formula>
    </cfRule>
    <cfRule type="cellIs" dxfId="10" priority="6" operator="between">
      <formula>0.51</formula>
      <formula>0.75</formula>
    </cfRule>
    <cfRule type="cellIs" dxfId="9" priority="7" operator="between">
      <formula>0.26</formula>
      <formula>0.5</formula>
    </cfRule>
  </conditionalFormatting>
  <conditionalFormatting sqref="K33">
    <cfRule type="cellIs" dxfId="8" priority="1" operator="between">
      <formula>0.76</formula>
      <formula>1</formula>
    </cfRule>
    <cfRule type="cellIs" dxfId="7" priority="2" operator="between">
      <formula>0.51</formula>
      <formula>0.75</formula>
    </cfRule>
    <cfRule type="cellIs" dxfId="6" priority="3" operator="between">
      <formula>0.26</formula>
      <formula>0.5</formula>
    </cfRule>
  </conditionalFormatting>
  <dataValidations count="4">
    <dataValidation type="list" allowBlank="1" showInputMessage="1" showErrorMessage="1" sqref="E19">
      <formula1>"Si,No,En proceso"</formula1>
    </dataValidation>
    <dataValidation type="list" allowBlank="1" showInputMessage="1" showErrorMessage="1" sqref="N20:O20 E20:E21">
      <formula1>"Si, No"</formula1>
    </dataValidation>
    <dataValidation type="list" allowBlank="1" showInputMessage="1" showErrorMessage="1" sqref="N19:O19">
      <formula1>"Si,No"</formula1>
    </dataValidation>
    <dataValidation allowBlank="1" showInputMessage="1" showErrorMessage="1" prompt="Celda formulada, información proveniente de la pestaña de deficiencias." sqref="E23"/>
  </dataValidations>
  <pageMargins left="0.7" right="0.7" top="0.75" bottom="0.75" header="0.3" footer="0.3"/>
  <pageSetup scale="16" orientation="portrait" verticalDpi="300" r:id="rId1"/>
  <drawing r:id="rId2"/>
  <extLst>
    <ext xmlns:x14="http://schemas.microsoft.com/office/spreadsheetml/2009/9/main" uri="{78C0D931-6437-407d-A8EE-F0AAD7539E65}">
      <x14:conditionalFormattings>
        <x14:conditionalFormatting xmlns:xm="http://schemas.microsoft.com/office/excel/2006/main">
          <x14:cfRule type="cellIs" priority="28" operator="between" id="{0127D18C-F86A-4FDC-86DF-E0CA6D4A346F}">
            <xm:f>0</xm:f>
            <xm:f>'\Users\mary\Desktop\EVALUACION SISTEMA DE CONTROL INTERNO\[Formato-informe-sci-parametrizado-final.xlsx]Analisis de Resultados'!#REF!</xm:f>
            <x14:dxf>
              <fill>
                <patternFill>
                  <bgColor rgb="FFFF0000"/>
                </patternFill>
              </fill>
            </x14:dxf>
          </x14:cfRule>
          <xm:sqref>G25 G27 G29 G31 G33</xm:sqref>
        </x14:conditionalFormatting>
        <x14:conditionalFormatting xmlns:xm="http://schemas.microsoft.com/office/excel/2006/main">
          <x14:cfRule type="cellIs" priority="20" operator="between" id="{909645CC-8B9C-4C83-9511-57448656D8EF}">
            <xm:f>0</xm:f>
            <xm:f>'\Users\mary\Desktop\EVALUACION SISTEMA DE CONTROL INTERNO\[Formato-informe-sci-parametrizado-final.xlsx]Analisis de Resultados'!#REF!</xm:f>
            <x14:dxf>
              <fill>
                <patternFill>
                  <bgColor rgb="FFFF0000"/>
                </patternFill>
              </fill>
            </x14:dxf>
          </x14:cfRule>
          <xm:sqref>K25</xm:sqref>
        </x14:conditionalFormatting>
        <x14:conditionalFormatting xmlns:xm="http://schemas.microsoft.com/office/excel/2006/main">
          <x14:cfRule type="cellIs" priority="16" operator="between" id="{F8A1C54A-0E8F-482A-BE1D-01A37C67C211}">
            <xm:f>0</xm:f>
            <xm:f>'\Users\mary\Desktop\EVALUACION SISTEMA DE CONTROL INTERNO\[Formato-informe-sci-parametrizado-final.xlsx]Analisis de Resultados'!#REF!</xm:f>
            <x14:dxf>
              <fill>
                <patternFill>
                  <bgColor rgb="FFFF0000"/>
                </patternFill>
              </fill>
            </x14:dxf>
          </x14:cfRule>
          <xm:sqref>K27</xm:sqref>
        </x14:conditionalFormatting>
        <x14:conditionalFormatting xmlns:xm="http://schemas.microsoft.com/office/excel/2006/main">
          <x14:cfRule type="cellIs" priority="12" operator="between" id="{E2C37FBC-C76B-404F-A056-FBC66B0E42E0}">
            <xm:f>0</xm:f>
            <xm:f>'\Users\mary\Desktop\EVALUACION SISTEMA DE CONTROL INTERNO\[Formato-informe-sci-parametrizado-final.xlsx]Analisis de Resultados'!#REF!</xm:f>
            <x14:dxf>
              <fill>
                <patternFill>
                  <bgColor rgb="FFFF0000"/>
                </patternFill>
              </fill>
            </x14:dxf>
          </x14:cfRule>
          <xm:sqref>K29</xm:sqref>
        </x14:conditionalFormatting>
        <x14:conditionalFormatting xmlns:xm="http://schemas.microsoft.com/office/excel/2006/main">
          <x14:cfRule type="cellIs" priority="8" operator="between" id="{5A168D53-1806-4E57-A219-10AB13993B5F}">
            <xm:f>0</xm:f>
            <xm:f>'\Users\mary\Desktop\EVALUACION SISTEMA DE CONTROL INTERNO\[Formato-informe-sci-parametrizado-final.xlsx]Analisis de Resultados'!#REF!</xm:f>
            <x14:dxf>
              <fill>
                <patternFill>
                  <bgColor rgb="FFFF0000"/>
                </patternFill>
              </fill>
            </x14:dxf>
          </x14:cfRule>
          <xm:sqref>K31</xm:sqref>
        </x14:conditionalFormatting>
        <x14:conditionalFormatting xmlns:xm="http://schemas.microsoft.com/office/excel/2006/main">
          <x14:cfRule type="cellIs" priority="4" operator="between" id="{263936E4-B8A6-4F6C-B8A9-F6C146873D37}">
            <xm:f>0</xm:f>
            <xm:f>'\Users\mary\Desktop\EVALUACION SISTEMA DE CONTROL INTERNO\[Formato-informe-sci-parametrizado-final.xlsx]Analisis de Resultados'!#REF!</xm:f>
            <x14:dxf>
              <fill>
                <patternFill>
                  <bgColor rgb="FFFF0000"/>
                </patternFill>
              </fill>
            </x14:dxf>
          </x14:cfRule>
          <xm:sqref>K33</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Conclusiones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mary</dc:creator>
  <cp:lastModifiedBy>mary</cp:lastModifiedBy>
  <cp:lastPrinted>2022-07-29T18:00:26Z</cp:lastPrinted>
  <dcterms:created xsi:type="dcterms:W3CDTF">2022-07-29T14:15:51Z</dcterms:created>
  <dcterms:modified xsi:type="dcterms:W3CDTF">2022-07-29T18:14:52Z</dcterms:modified>
</cp:coreProperties>
</file>