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X:\1. CONTROLC\9. INFORMES\3. AUSTERIDAD\2022\SECRETARIA AMBIENTAL\SEGUNDO SEMESTRE 2022\enviado 20012023\"/>
    </mc:Choice>
  </mc:AlternateContent>
  <xr:revisionPtr revIDLastSave="0" documentId="13_ncr:1_{12905F3F-0844-41BD-8678-2D1B110CDE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os" sheetId="2" r:id="rId1"/>
    <sheet name="pegar" sheetId="5" r:id="rId2"/>
  </sheets>
  <definedNames>
    <definedName name="_xlnm._FilterDatabase" localSheetId="1" hidden="1">pegar!$A$11:$Y$34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5" l="1"/>
  <c r="P34" i="5" s="1"/>
  <c r="J32" i="5"/>
  <c r="M33" i="5" l="1"/>
  <c r="O33" i="5" l="1"/>
  <c r="Q33" i="5" s="1"/>
  <c r="N33" i="5"/>
  <c r="P33" i="5" s="1"/>
  <c r="V32" i="5"/>
  <c r="X32" i="5" s="1"/>
  <c r="U32" i="5"/>
  <c r="W32" i="5" s="1"/>
  <c r="O32" i="5"/>
  <c r="Q32" i="5" s="1"/>
  <c r="N32" i="5"/>
  <c r="P32" i="5" s="1"/>
  <c r="X31" i="5"/>
  <c r="W31" i="5"/>
  <c r="V31" i="5"/>
  <c r="U31" i="5"/>
  <c r="O31" i="5"/>
  <c r="Q31" i="5" s="1"/>
  <c r="N31" i="5"/>
  <c r="P31" i="5" s="1"/>
  <c r="X30" i="5"/>
  <c r="V30" i="5"/>
  <c r="U30" i="5"/>
  <c r="W30" i="5" s="1"/>
  <c r="O30" i="5"/>
  <c r="Q30" i="5" s="1"/>
  <c r="N30" i="5"/>
  <c r="P30" i="5" s="1"/>
  <c r="V29" i="5"/>
  <c r="X29" i="5" s="1"/>
  <c r="U29" i="5"/>
  <c r="W29" i="5" s="1"/>
  <c r="O29" i="5"/>
  <c r="Q29" i="5" s="1"/>
  <c r="N29" i="5"/>
  <c r="P29" i="5" s="1"/>
  <c r="W28" i="5"/>
  <c r="V28" i="5"/>
  <c r="X28" i="5" s="1"/>
  <c r="U28" i="5"/>
  <c r="O28" i="5"/>
  <c r="Q28" i="5" s="1"/>
  <c r="N28" i="5"/>
  <c r="P28" i="5" s="1"/>
  <c r="W27" i="5"/>
  <c r="V27" i="5"/>
  <c r="X27" i="5" s="1"/>
  <c r="U27" i="5"/>
  <c r="O27" i="5"/>
  <c r="Q27" i="5" s="1"/>
  <c r="N27" i="5"/>
  <c r="P27" i="5" s="1"/>
  <c r="W26" i="5"/>
  <c r="V26" i="5"/>
  <c r="X26" i="5" s="1"/>
  <c r="U26" i="5"/>
  <c r="O26" i="5"/>
  <c r="Q26" i="5" s="1"/>
  <c r="N26" i="5"/>
  <c r="P26" i="5" s="1"/>
  <c r="W25" i="5"/>
  <c r="V25" i="5"/>
  <c r="X25" i="5" s="1"/>
  <c r="U25" i="5"/>
  <c r="O25" i="5"/>
  <c r="Q25" i="5" s="1"/>
  <c r="N25" i="5"/>
  <c r="P25" i="5" s="1"/>
  <c r="W24" i="5"/>
  <c r="V24" i="5"/>
  <c r="X24" i="5" s="1"/>
  <c r="U24" i="5"/>
  <c r="O24" i="5"/>
  <c r="Q24" i="5" s="1"/>
  <c r="N24" i="5"/>
  <c r="P24" i="5" s="1"/>
  <c r="W23" i="5"/>
  <c r="V23" i="5"/>
  <c r="X23" i="5" s="1"/>
  <c r="U23" i="5"/>
  <c r="O23" i="5"/>
  <c r="Q23" i="5" s="1"/>
  <c r="N23" i="5"/>
  <c r="P23" i="5" s="1"/>
  <c r="W22" i="5"/>
  <c r="V22" i="5"/>
  <c r="X22" i="5" s="1"/>
  <c r="U22" i="5"/>
  <c r="O22" i="5"/>
  <c r="Q22" i="5" s="1"/>
  <c r="N22" i="5"/>
  <c r="P22" i="5" s="1"/>
  <c r="W21" i="5"/>
  <c r="V21" i="5"/>
  <c r="X21" i="5" s="1"/>
  <c r="U21" i="5"/>
  <c r="O21" i="5"/>
  <c r="Q21" i="5" s="1"/>
  <c r="N21" i="5"/>
  <c r="P21" i="5" s="1"/>
  <c r="W20" i="5"/>
  <c r="V20" i="5"/>
  <c r="X20" i="5" s="1"/>
  <c r="U20" i="5"/>
  <c r="O20" i="5"/>
  <c r="Q20" i="5" s="1"/>
  <c r="N20" i="5"/>
  <c r="P20" i="5" s="1"/>
  <c r="W19" i="5"/>
  <c r="V19" i="5"/>
  <c r="X19" i="5" s="1"/>
  <c r="U19" i="5"/>
  <c r="O19" i="5"/>
  <c r="Q19" i="5" s="1"/>
  <c r="N19" i="5"/>
  <c r="P19" i="5" s="1"/>
  <c r="W18" i="5"/>
  <c r="V18" i="5"/>
  <c r="X18" i="5" s="1"/>
  <c r="U18" i="5"/>
  <c r="O18" i="5"/>
  <c r="Q18" i="5" s="1"/>
  <c r="N18" i="5"/>
  <c r="P18" i="5" s="1"/>
  <c r="W17" i="5"/>
  <c r="V17" i="5"/>
  <c r="X17" i="5" s="1"/>
  <c r="U17" i="5"/>
  <c r="O17" i="5"/>
  <c r="Q17" i="5" s="1"/>
  <c r="N17" i="5"/>
  <c r="P17" i="5" s="1"/>
  <c r="W16" i="5"/>
  <c r="V16" i="5"/>
  <c r="X16" i="5" s="1"/>
  <c r="U16" i="5"/>
  <c r="O16" i="5"/>
  <c r="Q16" i="5" s="1"/>
  <c r="N16" i="5"/>
  <c r="P16" i="5" s="1"/>
  <c r="W15" i="5"/>
  <c r="V15" i="5"/>
  <c r="X15" i="5" s="1"/>
  <c r="U15" i="5"/>
  <c r="O15" i="5"/>
  <c r="Q15" i="5" s="1"/>
  <c r="N15" i="5"/>
  <c r="P15" i="5" s="1"/>
  <c r="W14" i="5"/>
  <c r="V14" i="5"/>
  <c r="X14" i="5" s="1"/>
  <c r="U14" i="5"/>
  <c r="O14" i="5"/>
  <c r="Q14" i="5" s="1"/>
  <c r="N14" i="5"/>
  <c r="P14" i="5" s="1"/>
  <c r="W13" i="5"/>
  <c r="V13" i="5"/>
  <c r="X13" i="5" s="1"/>
  <c r="U13" i="5"/>
  <c r="O13" i="5"/>
  <c r="Q13" i="5" s="1"/>
  <c r="N13" i="5"/>
  <c r="P13" i="5" s="1"/>
  <c r="W12" i="5"/>
  <c r="V12" i="5"/>
  <c r="X12" i="5" s="1"/>
  <c r="U12" i="5"/>
  <c r="O12" i="5"/>
  <c r="Q12" i="5" s="1"/>
  <c r="N12" i="5"/>
  <c r="P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D1C22D16-69A3-48E0-ADEC-7329BC93F27D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9DE59FD7-E1A9-4F06-80F5-2BE04D97D9A4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79E63AE1-19B2-438D-98C7-02BFA6E8AA65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2CBD0D9D-1C52-4FF2-B5AE-4414510BDB73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sharedStrings.xml><?xml version="1.0" encoding="utf-8"?>
<sst xmlns="http://schemas.openxmlformats.org/spreadsheetml/2006/main" count="270" uniqueCount="194">
  <si>
    <t>Contratos de prestación de servicios profesionales y de apoyo a la gestión</t>
  </si>
  <si>
    <t>Horas extras, dominicales y festivos</t>
  </si>
  <si>
    <t>Viáticos y gastos de viaje</t>
  </si>
  <si>
    <t>Telefonía celular</t>
  </si>
  <si>
    <t>Telefonía fija</t>
  </si>
  <si>
    <t>Vehículos oficiales</t>
  </si>
  <si>
    <t>Fotocopiado, multicopiado e impresión</t>
  </si>
  <si>
    <t>Eventos y conmemoraciones</t>
  </si>
  <si>
    <t>Servicios públicos</t>
  </si>
  <si>
    <t>COMPONENTES</t>
  </si>
  <si>
    <t>Viáticos y Gastos de Viaje</t>
  </si>
  <si>
    <t>Administración de Servicios</t>
  </si>
  <si>
    <t>Control del Consumo de los Recursos Naturales y Sostenibilidad Ambiental</t>
  </si>
  <si>
    <t>Ejecución</t>
  </si>
  <si>
    <t>Suscripción electrónica</t>
  </si>
  <si>
    <t>Agua</t>
  </si>
  <si>
    <t xml:space="preserve">Gas </t>
  </si>
  <si>
    <t>Energía</t>
  </si>
  <si>
    <t>REGISTRO RESULTADOS PLAN DE AUSTERIDAD DEL GASTO PÚBLICO</t>
  </si>
  <si>
    <t>ENTIDAD</t>
  </si>
  <si>
    <t>SECTOR ADMINISTRATIVO</t>
  </si>
  <si>
    <t>Gestión pública </t>
  </si>
  <si>
    <t>Gobierno</t>
  </si>
  <si>
    <t>Hacienda </t>
  </si>
  <si>
    <t>Planeación </t>
  </si>
  <si>
    <t>Desarrollo Económico Industria y Turismo </t>
  </si>
  <si>
    <t>Educación </t>
  </si>
  <si>
    <t>Salud</t>
  </si>
  <si>
    <t>Integración Social</t>
  </si>
  <si>
    <t>Cultura, Recreación y Deporte </t>
  </si>
  <si>
    <t>Ambiente </t>
  </si>
  <si>
    <t>Movilidad</t>
  </si>
  <si>
    <t>Hábitat </t>
  </si>
  <si>
    <t>Mujeres</t>
  </si>
  <si>
    <t>Seguridad, Convivencia y Justicia </t>
  </si>
  <si>
    <t>Gestión Jurídica</t>
  </si>
  <si>
    <t>Otras entidades presentes en la ciudad </t>
  </si>
  <si>
    <t>SECTOR</t>
  </si>
  <si>
    <t>VIGENCIA</t>
  </si>
  <si>
    <t>VIGENCIA DEL REPORTE</t>
  </si>
  <si>
    <t xml:space="preserve">PERIODO A REPORTAR </t>
  </si>
  <si>
    <t>DESTINATARIO</t>
  </si>
  <si>
    <t>FECHA MAXIMA DE REPORTE</t>
  </si>
  <si>
    <t>FECHA DE REPORTE</t>
  </si>
  <si>
    <t>PRIORIZADO?</t>
  </si>
  <si>
    <t>SI</t>
  </si>
  <si>
    <t>NO</t>
  </si>
  <si>
    <t>Suscripción física</t>
  </si>
  <si>
    <t>Contratos de publicidad y/o propaganda personalizada (agendas, almanaques, libretas, pocillos, vasos, esferos, regalos corporativos, souvenir o recuerdos</t>
  </si>
  <si>
    <t>Edición, impresión, reproducción o publicación de avisos, informes, folletos o textos institucionales, piezas de comunicación, tales como avisos, folletos, cuadernillos, entre otros</t>
  </si>
  <si>
    <t>Tiquetes</t>
  </si>
  <si>
    <t>Mantenimiento preventivo de vehículos</t>
  </si>
  <si>
    <t>Combustible</t>
  </si>
  <si>
    <t>FORMULACIÓN</t>
  </si>
  <si>
    <t>Concejo de Bogotá - publicación en la página web de la entidad</t>
  </si>
  <si>
    <t>15 días hábiles de julio</t>
  </si>
  <si>
    <t>15 días hábiles de enero</t>
  </si>
  <si>
    <t>mediados de octubre (según fecha de solicitud de la SDH)</t>
  </si>
  <si>
    <t>Edición, impresión, reproducción, publicación de avisos (publicidad)</t>
  </si>
  <si>
    <t>Suscripciones (periódicos y revistas, publicaciones y bases de datos)</t>
  </si>
  <si>
    <t>1. Enero a junio</t>
  </si>
  <si>
    <t>2. Enero a septiembre (anteproyecto de presupuesto)</t>
  </si>
  <si>
    <t>Secretaría de Hacienda</t>
  </si>
  <si>
    <t>1. Secretaría General de la Alcaldía de Bogotá</t>
  </si>
  <si>
    <t>4. Departamento Administrativo del Servicio Civil Distrital</t>
  </si>
  <si>
    <t>1. Secretaría Distrital de Gobierno</t>
  </si>
  <si>
    <t>2. Departamento Administrativo del Espacio Público, Dadep</t>
  </si>
  <si>
    <t>3. Instituto Distrital de la Participación y Acción Comunal, IDPAC</t>
  </si>
  <si>
    <t>1. Secretaría Distrital de Hacienda</t>
  </si>
  <si>
    <t>2. Fondo de Prestaciones Económicas, Cesantías y Pensiones de Bogotá, Foncep</t>
  </si>
  <si>
    <t>4. Lotería de Bogotá</t>
  </si>
  <si>
    <t>1. Secretaría Distrital de Planeación</t>
  </si>
  <si>
    <t>1. Secretaría Distrital de Desarrollo Económico</t>
  </si>
  <si>
    <t>4. Corporación para el Desarrollo y la Productividad - Bogotá Región</t>
  </si>
  <si>
    <t>1.  Secretaría de Educación del Distrito</t>
  </si>
  <si>
    <t>3. Universidad Distrital Francisco José de Caldas</t>
  </si>
  <si>
    <t>1. Secretaría Distrital de Salud de Bogotá</t>
  </si>
  <si>
    <t>2. Fondo Financiero Distrital de Salud</t>
  </si>
  <si>
    <t>4. Subred Integrada de Servicios de Salud Centro Oriente E.S.E.</t>
  </si>
  <si>
    <t>6. Capital Salud EPS-S SAS </t>
  </si>
  <si>
    <t>1. Secretaría Social</t>
  </si>
  <si>
    <t>2. Instituto Distrital para la Protección de la Niñez y la Juventud</t>
  </si>
  <si>
    <t>1. Secretaría de Cultura, Recreación y Deporte</t>
  </si>
  <si>
    <t>2. Instituto Distrital de Recreación y Deporte</t>
  </si>
  <si>
    <t>3. Orquesta Filarmonica de Bogotá</t>
  </si>
  <si>
    <t>4. Instituto Distrital de Patrimonio Cultural</t>
  </si>
  <si>
    <t>5. Fundación Gilberto Alzate Avendaño</t>
  </si>
  <si>
    <t>6. Instituto Distrital de las Artes</t>
  </si>
  <si>
    <t>7. Canal Capital</t>
  </si>
  <si>
    <t>2. Jardín Botánico de Bogotá</t>
  </si>
  <si>
    <t>3. Instituto Distrital de Gestión de Riesgos y Cambio Climático</t>
  </si>
  <si>
    <t>4. Instituto Distrital de Protección y Bienestar Animal IDPYBA</t>
  </si>
  <si>
    <t>1. Secretaría Distrital de Movilidad</t>
  </si>
  <si>
    <t>2. Unidad Administrativa Especial De Rehabilitacion Y Mantenimiento Vial</t>
  </si>
  <si>
    <t>3. Instituto de Desarrollo Urbano</t>
  </si>
  <si>
    <t>4. Transmilenio</t>
  </si>
  <si>
    <t>5. Empresa Metro de Bogotá </t>
  </si>
  <si>
    <t>6. Terminal de Transportes de Bogotá</t>
  </si>
  <si>
    <t>1. Secretaría Distrital del Hábitat</t>
  </si>
  <si>
    <t>6. Grupo Energía de Bogotá</t>
  </si>
  <si>
    <t>7.  Empresa de Telecomunicaciones de Bogotá</t>
  </si>
  <si>
    <t>1. Secretaría Distrital de la Mujer </t>
  </si>
  <si>
    <t>1. Secretaría Distrital de Seguridad, Convivencia y Justicia </t>
  </si>
  <si>
    <t>2. Unidad Administrativa Especial Cuerpo Oficial de Bomberos de Bogotá</t>
  </si>
  <si>
    <t>1. Secretaría Jurídica Distrital </t>
  </si>
  <si>
    <t>3. Unidad Administrativa Especial de Catastro</t>
  </si>
  <si>
    <t>3. Instituto Distrital de Turismo</t>
  </si>
  <si>
    <t>2. Instituto Popular para la Economía Social</t>
  </si>
  <si>
    <t>2. Instituto para la Investigación Educativa y el Desarrollo Pedagógico</t>
  </si>
  <si>
    <t>7. Instituto Distrital de Ciencia, Biotecnología e Innovación en Salud</t>
  </si>
  <si>
    <t>3. Subred Integrada de Servicios de Salud Norte E.S.E.</t>
  </si>
  <si>
    <t>5. Subred Integrada de Servicios de Salud Sur E.S.E</t>
  </si>
  <si>
    <t>4. Empresa de Renovación y Desarrollo Urbano de Bogotá</t>
  </si>
  <si>
    <t>2. Unidad Administrativa Especial de Servicios Públicos</t>
  </si>
  <si>
    <t>3. Caja de Vivienda Popular</t>
  </si>
  <si>
    <t>5.  Empresa de Acueducto y Alcantarillado de Bogotá</t>
  </si>
  <si>
    <t>1. Concejo de Bogotá</t>
  </si>
  <si>
    <t>2. Personería de Bogotá</t>
  </si>
  <si>
    <t>3. Veeduría Distrital de Bogotá</t>
  </si>
  <si>
    <t>Columna1</t>
  </si>
  <si>
    <t>OBSERVACIONES
(comentarios que aclaren los resultados)</t>
  </si>
  <si>
    <t>GIROS</t>
  </si>
  <si>
    <t>CONSUMO EN GIROS</t>
  </si>
  <si>
    <t>1. Secretaría Distrital de Ambiente</t>
  </si>
  <si>
    <t>UNIDAD DE MEDIDA</t>
  </si>
  <si>
    <t>CANTIDAD UNIDAD DE MEDIDA</t>
  </si>
  <si>
    <t>CONSUMO EN UNIDAD DE MEDIDA</t>
  </si>
  <si>
    <t>META
(EN % DE REDUCCIÓN DE RECURSOS)</t>
  </si>
  <si>
    <t>META
(EN % DE REDUCCIÓN DE LA UNIDAD DE MEDIDA)</t>
  </si>
  <si>
    <t>SEGUIMIENTO</t>
  </si>
  <si>
    <t>SEGUIMIENTO DEL 1 DE ENERO AL 31 DE DICIEMBRE</t>
  </si>
  <si>
    <t>INDICADOR DE AUSTERIDAD 
(1-(total giros del periodo/total giros del mismo periodo de año anterior))</t>
  </si>
  <si>
    <t>INDICADOR DE AUSTERIDAD 
(1-(total consumo unidad de medida en el periodo/total consumo unidad de medida del mismo periodo de año anterior))</t>
  </si>
  <si>
    <t>INDICADOR DE CUMPLIMIENTO EN UNIDAD DE MEDIDA
(INDICADOR DE AUSTERIDAD/META)</t>
  </si>
  <si>
    <t>INDICADOR DE CUMPLIMIENTO EN GIROS
(INDICADOR DE AUSTERIDAD/META)</t>
  </si>
  <si>
    <t>Número de horas liquidadas y pagadas.</t>
  </si>
  <si>
    <t>Número de personas contratadas (Sin incluir Cesiones).</t>
  </si>
  <si>
    <t>Número de Equipos Adquiridos.</t>
  </si>
  <si>
    <t>Horas extras diurnas, nocturnas, dominicales y festivas</t>
  </si>
  <si>
    <t>No Aplica</t>
  </si>
  <si>
    <t>Equipos Celular</t>
  </si>
  <si>
    <t>Gastos de viajes y viáticos</t>
  </si>
  <si>
    <t xml:space="preserve">Planes de telefonía móvil </t>
  </si>
  <si>
    <t>Número de líneas activas.</t>
  </si>
  <si>
    <t>Líneas de telefonía fija</t>
  </si>
  <si>
    <t>Servicio contratado de alquiler de vehículos</t>
  </si>
  <si>
    <t>Parque automotor</t>
  </si>
  <si>
    <t>Número de vehículos que componen el parque automotor.</t>
  </si>
  <si>
    <t>Cantidad de Tiquetes expedidos y utilizados.</t>
  </si>
  <si>
    <t xml:space="preserve">Número de Galones de Combustible consumidos. </t>
  </si>
  <si>
    <t xml:space="preserve">Impresión </t>
  </si>
  <si>
    <t>Fotocopiado</t>
  </si>
  <si>
    <t>Número de folios impresos.</t>
  </si>
  <si>
    <t xml:space="preserve">Número de fotocopias tomadas. </t>
  </si>
  <si>
    <t xml:space="preserve">Cantidad de suscripciones contratadas en la vigencia. </t>
  </si>
  <si>
    <t xml:space="preserve">Actividades definidas en los planes y programas de bienestar e incentivos para servidores públicos o actos protocolarios que deben atenderse misionalmente. </t>
  </si>
  <si>
    <t xml:space="preserve">Cantidad de Actividades y/o eventos realizados. </t>
  </si>
  <si>
    <t>Metros Cubicos facturados en el periodo</t>
  </si>
  <si>
    <t xml:space="preserve">Kilovatios por hora facturados en el periodo. </t>
  </si>
  <si>
    <t>¿EL GASTO / COMPONENTE SE PRIORIZA COMO GASTO ELEGIBLE PARA LA VIGENCIA?</t>
  </si>
  <si>
    <t>GASTOS CONTEMPLADOS EN EL DECRETO 492 DE 2019</t>
  </si>
  <si>
    <t>Administrativo</t>
  </si>
  <si>
    <t>Otros</t>
  </si>
  <si>
    <t>OTRAS ENTIDADES</t>
  </si>
  <si>
    <t>Nota:  Los valores deben ser registrados en pesos</t>
  </si>
  <si>
    <t>OTROS SECTORES</t>
  </si>
  <si>
    <t>Gestión_pública </t>
  </si>
  <si>
    <t>Hacienda</t>
  </si>
  <si>
    <t>Desarrollo_Económico_Indus</t>
  </si>
  <si>
    <t>Educación</t>
  </si>
  <si>
    <t>Integración_Social</t>
  </si>
  <si>
    <t>Cultura_Recreación_Deporte</t>
  </si>
  <si>
    <t>Ambiente</t>
  </si>
  <si>
    <t>Hábitat</t>
  </si>
  <si>
    <t>Seguridad_Convivencia_Justicia</t>
  </si>
  <si>
    <t>Gestión_Jurídica</t>
  </si>
  <si>
    <t>Otras_entidades</t>
  </si>
  <si>
    <t>3. Enero a diciembre</t>
  </si>
  <si>
    <t>Contratos de prestación de servicios y administración de personal FUNCIONAMIENTO</t>
  </si>
  <si>
    <t>Contratos de prestación de servicios y administración de personal INVERSIÓN*</t>
  </si>
  <si>
    <t xml:space="preserve">* Esta informacion de Inversion solo sera remitida a la Secretaria Distrital de Hacienda, para analisis interno de la DDP </t>
  </si>
  <si>
    <t xml:space="preserve">No Aplica </t>
  </si>
  <si>
    <t>Es  importante indicar que el contrato No. 149 de 2021  fue suscrito el  05 de Mayo de 2021, y para el reporte del 01  de Enero al 30 de Junio de 2021 implicó 3 actividades en la ejecución, teniendo en cuenta que aún se encuentra en ejecución se registran los valores girados por reservas</t>
  </si>
  <si>
    <t>Cambio periodos de facturacion en el año 2021 se facturaba bimensual para el año 2022 ( tomando parte del mes de Diciembre) se factura mensual, de igual forma se aclara que el cierre de una de las bodegas</t>
  </si>
  <si>
    <t>* ESTOS DATOS SE DEBEN ACTUALIZAR CON EL SEMESTRE CORRESPONDIENTE</t>
  </si>
  <si>
    <t>LINEA BASE DEL 1 DE ENERO AL 30 DE JUNIO 2021</t>
  </si>
  <si>
    <t>SEGUIMIENTO DEL 1 DE ENERO AL 30 DE JUNIO 2022</t>
  </si>
  <si>
    <t>LINEA BASE DEL 1 DE ENERO AL 31 DE DICIEMBRE 2021</t>
  </si>
  <si>
    <t>CONSUMO EN GIROS 2022 junio</t>
  </si>
  <si>
    <t>CONSUMO EN UNIDAD DE MEDIDA 2022 junio</t>
  </si>
  <si>
    <t>tener en cuenta que se quito telefonia fija casa</t>
  </si>
  <si>
    <t>información suministrada por Maria Eugenia</t>
  </si>
  <si>
    <t>Suministrada milton</t>
  </si>
  <si>
    <t>Suministrada por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</si>
</sst>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/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91454817346722"/>
      </top>
      <bottom/>
      <diagonal/>
    </border>
  </borders>
  <cellStyleXfs count="8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3" fillId="12" borderId="0" applyNumberFormat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6" borderId="0" xfId="3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5" xfId="0" applyFill="1" applyBorder="1" applyAlignment="1">
      <alignment vertical="center" wrapText="1"/>
    </xf>
    <xf numFmtId="9" fontId="0" fillId="2" borderId="14" xfId="2" applyFont="1" applyFill="1" applyBorder="1" applyAlignment="1" applyProtection="1">
      <alignment horizontal="center" vertical="center"/>
      <protection locked="0"/>
    </xf>
    <xf numFmtId="9" fontId="0" fillId="2" borderId="13" xfId="0" applyNumberFormat="1" applyFill="1" applyBorder="1" applyAlignment="1" applyProtection="1">
      <alignment horizontal="center" vertical="center"/>
      <protection locked="0"/>
    </xf>
    <xf numFmtId="9" fontId="0" fillId="2" borderId="14" xfId="2" applyFont="1" applyFill="1" applyBorder="1" applyAlignment="1" applyProtection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5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10" borderId="38" xfId="0" applyFont="1" applyFill="1" applyBorder="1" applyAlignment="1" applyProtection="1">
      <alignment horizontal="center" vertical="center" wrapText="1"/>
      <protection locked="0"/>
    </xf>
    <xf numFmtId="0" fontId="1" fillId="7" borderId="38" xfId="0" applyFont="1" applyFill="1" applyBorder="1" applyAlignment="1" applyProtection="1">
      <alignment horizontal="center" vertical="center"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9" fontId="4" fillId="0" borderId="14" xfId="2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42" fontId="0" fillId="0" borderId="5" xfId="1" applyFont="1" applyBorder="1" applyAlignment="1" applyProtection="1">
      <alignment horizontal="right" vertical="center"/>
      <protection locked="0"/>
    </xf>
    <xf numFmtId="9" fontId="0" fillId="0" borderId="5" xfId="2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9" fontId="4" fillId="0" borderId="2" xfId="2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42" fontId="0" fillId="0" borderId="1" xfId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42" fontId="0" fillId="0" borderId="45" xfId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9" borderId="28" xfId="0" applyFont="1" applyFill="1" applyBorder="1" applyAlignment="1" applyProtection="1">
      <alignment horizontal="center" vertical="center" wrapText="1"/>
      <protection locked="0"/>
    </xf>
    <xf numFmtId="0" fontId="1" fillId="11" borderId="28" xfId="0" applyFont="1" applyFill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1" fillId="4" borderId="49" xfId="0" applyFont="1" applyFill="1" applyBorder="1" applyAlignment="1" applyProtection="1">
      <alignment horizontal="right" vertical="center" wrapText="1"/>
      <protection locked="0"/>
    </xf>
    <xf numFmtId="164" fontId="1" fillId="5" borderId="0" xfId="4" applyNumberFormat="1" applyFont="1" applyFill="1" applyBorder="1" applyAlignment="1" applyProtection="1">
      <alignment horizontal="center" wrapText="1"/>
      <protection locked="0"/>
    </xf>
    <xf numFmtId="164" fontId="4" fillId="0" borderId="26" xfId="4" applyNumberFormat="1" applyFont="1" applyBorder="1" applyAlignment="1" applyProtection="1">
      <alignment horizontal="center" vertical="center" wrapText="1"/>
      <protection locked="0"/>
    </xf>
    <xf numFmtId="164" fontId="4" fillId="0" borderId="23" xfId="4" applyNumberFormat="1" applyFont="1" applyBorder="1" applyAlignment="1" applyProtection="1">
      <alignment horizontal="center" vertical="center" wrapText="1"/>
      <protection locked="0"/>
    </xf>
    <xf numFmtId="164" fontId="4" fillId="0" borderId="27" xfId="4" applyNumberFormat="1" applyFont="1" applyBorder="1" applyAlignment="1" applyProtection="1">
      <alignment horizontal="center" vertical="center" wrapText="1"/>
      <protection locked="0"/>
    </xf>
    <xf numFmtId="164" fontId="4" fillId="0" borderId="24" xfId="4" applyNumberFormat="1" applyFont="1" applyBorder="1" applyAlignment="1" applyProtection="1">
      <alignment horizontal="center" vertical="center" wrapText="1"/>
      <protection locked="0"/>
    </xf>
    <xf numFmtId="164" fontId="0" fillId="0" borderId="0" xfId="4" applyNumberFormat="1" applyFont="1" applyAlignment="1" applyProtection="1">
      <alignment horizontal="center"/>
      <protection locked="0"/>
    </xf>
    <xf numFmtId="9" fontId="4" fillId="0" borderId="1" xfId="2" applyFont="1" applyBorder="1" applyAlignment="1" applyProtection="1">
      <alignment horizontal="left" vertical="center" wrapText="1"/>
      <protection locked="0"/>
    </xf>
    <xf numFmtId="9" fontId="4" fillId="0" borderId="3" xfId="2" applyFont="1" applyBorder="1" applyAlignment="1" applyProtection="1">
      <alignment horizontal="left" vertical="center" wrapText="1"/>
      <protection locked="0"/>
    </xf>
    <xf numFmtId="9" fontId="0" fillId="0" borderId="0" xfId="2" applyFont="1" applyProtection="1">
      <protection locked="0"/>
    </xf>
    <xf numFmtId="164" fontId="1" fillId="4" borderId="49" xfId="4" applyNumberFormat="1" applyFont="1" applyFill="1" applyBorder="1" applyAlignment="1" applyProtection="1">
      <alignment horizontal="right" vertical="center" wrapText="1"/>
      <protection locked="0"/>
    </xf>
    <xf numFmtId="164" fontId="1" fillId="8" borderId="28" xfId="4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4" applyNumberFormat="1" applyFont="1" applyBorder="1" applyAlignment="1" applyProtection="1">
      <alignment horizontal="right" vertical="center"/>
      <protection locked="0"/>
    </xf>
    <xf numFmtId="164" fontId="0" fillId="0" borderId="0" xfId="4" applyNumberFormat="1" applyFont="1" applyProtection="1">
      <protection locked="0"/>
    </xf>
    <xf numFmtId="164" fontId="1" fillId="4" borderId="50" xfId="4" applyNumberFormat="1" applyFont="1" applyFill="1" applyBorder="1" applyAlignment="1" applyProtection="1">
      <alignment horizontal="right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9" fontId="4" fillId="0" borderId="3" xfId="2" applyFont="1" applyBorder="1" applyAlignment="1" applyProtection="1">
      <alignment horizontal="center" vertical="center" wrapText="1"/>
      <protection locked="0"/>
    </xf>
    <xf numFmtId="9" fontId="4" fillId="0" borderId="7" xfId="2" applyFont="1" applyBorder="1" applyAlignment="1" applyProtection="1">
      <alignment horizontal="center" vertical="center" wrapText="1"/>
      <protection locked="0"/>
    </xf>
    <xf numFmtId="165" fontId="0" fillId="2" borderId="14" xfId="2" applyNumberFormat="1" applyFont="1" applyFill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left" vertical="center" wrapText="1"/>
      <protection locked="0"/>
    </xf>
    <xf numFmtId="164" fontId="4" fillId="0" borderId="15" xfId="4" applyNumberFormat="1" applyFont="1" applyBorder="1" applyAlignment="1" applyProtection="1">
      <alignment horizontal="right" vertical="center"/>
      <protection locked="0"/>
    </xf>
    <xf numFmtId="0" fontId="0" fillId="13" borderId="0" xfId="0" applyFill="1" applyProtection="1">
      <protection locked="0"/>
    </xf>
    <xf numFmtId="0" fontId="4" fillId="12" borderId="53" xfId="7" applyFont="1" applyBorder="1" applyAlignment="1" applyProtection="1">
      <alignment horizontal="center" vertical="center" wrapText="1"/>
      <protection locked="0"/>
    </xf>
    <xf numFmtId="0" fontId="4" fillId="12" borderId="5" xfId="7" applyFont="1" applyBorder="1" applyAlignment="1" applyProtection="1">
      <alignment horizontal="left" vertical="center" wrapText="1"/>
      <protection locked="0"/>
    </xf>
    <xf numFmtId="9" fontId="4" fillId="12" borderId="14" xfId="7" applyNumberFormat="1" applyFont="1" applyBorder="1" applyAlignment="1" applyProtection="1">
      <alignment horizontal="center" vertical="center" wrapText="1"/>
      <protection locked="0"/>
    </xf>
    <xf numFmtId="164" fontId="4" fillId="12" borderId="26" xfId="7" applyNumberFormat="1" applyFont="1" applyBorder="1" applyAlignment="1" applyProtection="1">
      <alignment horizontal="center" vertical="center" wrapText="1"/>
      <protection locked="0"/>
    </xf>
    <xf numFmtId="42" fontId="4" fillId="12" borderId="5" xfId="7" applyNumberFormat="1" applyFont="1" applyBorder="1" applyAlignment="1" applyProtection="1">
      <alignment horizontal="right" vertical="center"/>
      <protection locked="0"/>
    </xf>
    <xf numFmtId="0" fontId="4" fillId="12" borderId="13" xfId="7" applyFont="1" applyBorder="1" applyAlignment="1" applyProtection="1">
      <alignment horizontal="right" vertical="center"/>
      <protection locked="0"/>
    </xf>
    <xf numFmtId="9" fontId="4" fillId="2" borderId="14" xfId="2" applyFont="1" applyFill="1" applyBorder="1" applyAlignment="1" applyProtection="1">
      <alignment horizontal="center" vertical="center"/>
    </xf>
    <xf numFmtId="9" fontId="4" fillId="2" borderId="13" xfId="0" applyNumberFormat="1" applyFont="1" applyFill="1" applyBorder="1" applyAlignment="1">
      <alignment horizontal="center" vertical="center"/>
    </xf>
    <xf numFmtId="164" fontId="4" fillId="12" borderId="13" xfId="7" applyNumberFormat="1" applyFont="1" applyBorder="1" applyAlignment="1" applyProtection="1">
      <alignment horizontal="right" vertical="center"/>
      <protection locked="0"/>
    </xf>
    <xf numFmtId="9" fontId="4" fillId="12" borderId="5" xfId="7" applyNumberFormat="1" applyFont="1" applyBorder="1" applyAlignment="1" applyProtection="1">
      <alignment horizontal="center" vertical="center"/>
      <protection locked="0"/>
    </xf>
    <xf numFmtId="0" fontId="4" fillId="13" borderId="0" xfId="0" applyFont="1" applyFill="1" applyProtection="1">
      <protection locked="0"/>
    </xf>
    <xf numFmtId="0" fontId="4" fillId="12" borderId="0" xfId="7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9" fontId="4" fillId="0" borderId="0" xfId="2" applyFont="1" applyProtection="1">
      <protection locked="0"/>
    </xf>
    <xf numFmtId="42" fontId="4" fillId="0" borderId="0" xfId="0" applyNumberFormat="1" applyFont="1" applyProtection="1">
      <protection locked="0"/>
    </xf>
    <xf numFmtId="164" fontId="4" fillId="0" borderId="0" xfId="4" applyNumberFormat="1" applyFont="1" applyProtection="1">
      <protection locked="0"/>
    </xf>
    <xf numFmtId="0" fontId="4" fillId="0" borderId="15" xfId="0" applyFont="1" applyBorder="1" applyAlignment="1" applyProtection="1">
      <alignment horizontal="right" vertical="center"/>
      <protection locked="0"/>
    </xf>
    <xf numFmtId="42" fontId="4" fillId="0" borderId="1" xfId="1" applyFont="1" applyBorder="1" applyAlignment="1" applyProtection="1">
      <alignment horizontal="right" vertical="center"/>
      <protection locked="0"/>
    </xf>
    <xf numFmtId="42" fontId="4" fillId="0" borderId="5" xfId="1" applyFont="1" applyBorder="1" applyAlignment="1" applyProtection="1">
      <alignment horizontal="right" vertical="center"/>
      <protection locked="0"/>
    </xf>
    <xf numFmtId="6" fontId="4" fillId="0" borderId="1" xfId="1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9" fillId="2" borderId="49" xfId="0" applyFont="1" applyFill="1" applyBorder="1" applyAlignment="1" applyProtection="1">
      <alignment horizontal="center"/>
      <protection locked="0"/>
    </xf>
    <xf numFmtId="0" fontId="9" fillId="2" borderId="51" xfId="0" applyFont="1" applyFill="1" applyBorder="1" applyAlignment="1" applyProtection="1">
      <alignment horizontal="center"/>
      <protection locked="0"/>
    </xf>
    <xf numFmtId="0" fontId="9" fillId="2" borderId="50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" fillId="4" borderId="49" xfId="0" applyFont="1" applyFill="1" applyBorder="1" applyAlignment="1" applyProtection="1">
      <alignment horizontal="right" vertical="center" wrapText="1"/>
      <protection locked="0"/>
    </xf>
    <xf numFmtId="0" fontId="1" fillId="4" borderId="50" xfId="0" applyFont="1" applyFill="1" applyBorder="1" applyAlignment="1" applyProtection="1">
      <alignment horizontal="right" vertical="center" wrapText="1"/>
      <protection locked="0"/>
    </xf>
    <xf numFmtId="0" fontId="8" fillId="7" borderId="19" xfId="0" applyFont="1" applyFill="1" applyBorder="1" applyAlignment="1" applyProtection="1">
      <alignment horizontal="center"/>
      <protection locked="0"/>
    </xf>
    <xf numFmtId="0" fontId="8" fillId="7" borderId="0" xfId="0" applyFont="1" applyFill="1" applyAlignment="1" applyProtection="1">
      <alignment horizontal="center"/>
      <protection locked="0"/>
    </xf>
    <xf numFmtId="0" fontId="10" fillId="2" borderId="52" xfId="0" applyFont="1" applyFill="1" applyBorder="1" applyAlignment="1" applyProtection="1">
      <alignment horizontal="left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164" fontId="1" fillId="3" borderId="33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4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9" fontId="8" fillId="3" borderId="18" xfId="2" applyFont="1" applyFill="1" applyBorder="1" applyAlignment="1" applyProtection="1">
      <alignment horizontal="center" vertical="center" wrapText="1"/>
      <protection locked="0"/>
    </xf>
    <xf numFmtId="9" fontId="8" fillId="3" borderId="5" xfId="2" applyFont="1" applyFill="1" applyBorder="1" applyAlignment="1" applyProtection="1">
      <alignment horizontal="center" vertical="center" wrapText="1"/>
      <protection locked="0"/>
    </xf>
    <xf numFmtId="9" fontId="8" fillId="3" borderId="1" xfId="2" applyFont="1" applyFill="1" applyBorder="1" applyAlignment="1" applyProtection="1">
      <alignment horizontal="center" vertical="center" wrapText="1"/>
      <protection locked="0"/>
    </xf>
    <xf numFmtId="9" fontId="8" fillId="3" borderId="16" xfId="2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0" fontId="1" fillId="9" borderId="37" xfId="0" applyFont="1" applyFill="1" applyBorder="1" applyAlignment="1" applyProtection="1">
      <alignment horizontal="center" vertical="center" wrapText="1"/>
      <protection locked="0"/>
    </xf>
    <xf numFmtId="0" fontId="1" fillId="9" borderId="0" xfId="0" applyFont="1" applyFill="1" applyAlignment="1" applyProtection="1">
      <alignment horizontal="center" vertical="center" wrapText="1"/>
      <protection locked="0"/>
    </xf>
    <xf numFmtId="0" fontId="1" fillId="8" borderId="46" xfId="0" applyFont="1" applyFill="1" applyBorder="1" applyAlignment="1" applyProtection="1">
      <alignment horizontal="center" vertical="center" wrapText="1"/>
      <protection locked="0"/>
    </xf>
    <xf numFmtId="0" fontId="1" fillId="8" borderId="47" xfId="0" applyFont="1" applyFill="1" applyBorder="1" applyAlignment="1" applyProtection="1">
      <alignment horizontal="center" vertical="center" wrapText="1"/>
      <protection locked="0"/>
    </xf>
    <xf numFmtId="9" fontId="1" fillId="3" borderId="29" xfId="2" applyFont="1" applyFill="1" applyBorder="1" applyAlignment="1" applyProtection="1">
      <alignment horizontal="center" vertical="center" wrapText="1"/>
      <protection locked="0"/>
    </xf>
    <xf numFmtId="9" fontId="1" fillId="3" borderId="30" xfId="2" applyFont="1" applyFill="1" applyBorder="1" applyAlignment="1" applyProtection="1">
      <alignment horizontal="center" vertical="center" wrapText="1"/>
      <protection locked="0"/>
    </xf>
    <xf numFmtId="9" fontId="1" fillId="3" borderId="31" xfId="2" applyFont="1" applyFill="1" applyBorder="1" applyAlignment="1" applyProtection="1">
      <alignment horizontal="center" vertical="center" wrapText="1"/>
      <protection locked="0"/>
    </xf>
    <xf numFmtId="9" fontId="1" fillId="3" borderId="32" xfId="2" applyFont="1" applyFill="1" applyBorder="1" applyAlignment="1" applyProtection="1">
      <alignment horizontal="center" vertical="center" wrapText="1"/>
      <protection locked="0"/>
    </xf>
    <xf numFmtId="164" fontId="1" fillId="3" borderId="35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4" applyNumberFormat="1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9" fontId="1" fillId="3" borderId="41" xfId="2" applyFont="1" applyFill="1" applyBorder="1" applyAlignment="1" applyProtection="1">
      <alignment horizontal="center" vertical="center" wrapText="1"/>
      <protection locked="0"/>
    </xf>
    <xf numFmtId="9" fontId="1" fillId="3" borderId="42" xfId="2" applyFont="1" applyFill="1" applyBorder="1" applyAlignment="1" applyProtection="1">
      <alignment horizontal="center" vertical="center" wrapText="1"/>
      <protection locked="0"/>
    </xf>
    <xf numFmtId="9" fontId="1" fillId="3" borderId="43" xfId="2" applyFont="1" applyFill="1" applyBorder="1" applyAlignment="1" applyProtection="1">
      <alignment horizontal="center" vertical="center" wrapText="1"/>
      <protection locked="0"/>
    </xf>
    <xf numFmtId="9" fontId="1" fillId="3" borderId="44" xfId="2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horizontal="center" vertical="center" wrapText="1"/>
      <protection locked="0"/>
    </xf>
    <xf numFmtId="0" fontId="8" fillId="8" borderId="37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64" fontId="4" fillId="0" borderId="13" xfId="4" applyNumberFormat="1" applyFont="1" applyBorder="1" applyAlignment="1" applyProtection="1">
      <alignment horizontal="right" vertical="center"/>
      <protection locked="0"/>
    </xf>
    <xf numFmtId="9" fontId="4" fillId="2" borderId="14" xfId="2" applyFont="1" applyFill="1" applyBorder="1" applyAlignment="1" applyProtection="1">
      <alignment horizontal="center" vertical="center"/>
      <protection locked="0"/>
    </xf>
    <xf numFmtId="9" fontId="4" fillId="2" borderId="13" xfId="0" applyNumberFormat="1" applyFont="1" applyFill="1" applyBorder="1" applyAlignment="1" applyProtection="1">
      <alignment horizontal="center" vertical="center"/>
      <protection locked="0"/>
    </xf>
    <xf numFmtId="9" fontId="4" fillId="0" borderId="5" xfId="2" applyFont="1" applyBorder="1" applyAlignment="1" applyProtection="1">
      <alignment horizontal="center" vertical="center"/>
      <protection locked="0"/>
    </xf>
    <xf numFmtId="9" fontId="14" fillId="0" borderId="0" xfId="2" applyFont="1" applyProtection="1">
      <protection locked="0"/>
    </xf>
    <xf numFmtId="164" fontId="14" fillId="0" borderId="0" xfId="4" applyNumberFormat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42" fontId="14" fillId="0" borderId="0" xfId="0" applyNumberFormat="1" applyFont="1" applyProtection="1">
      <protection locked="0"/>
    </xf>
    <xf numFmtId="164" fontId="14" fillId="0" borderId="0" xfId="4" applyNumberFormat="1" applyFont="1" applyProtection="1">
      <protection locked="0"/>
    </xf>
  </cellXfs>
  <cellStyles count="8">
    <cellStyle name="Bueno" xfId="3" builtinId="26"/>
    <cellStyle name="Millares" xfId="4" builtinId="3"/>
    <cellStyle name="Millares 2" xfId="5" xr:uid="{B98060B2-F81A-48C0-AC17-BCEE6542C78F}"/>
    <cellStyle name="Moneda [0]" xfId="1" builtinId="7"/>
    <cellStyle name="Moneda [0] 2" xfId="6" xr:uid="{A0C2F05F-562E-4309-8C06-B9432F609679}"/>
    <cellStyle name="Neutral" xfId="7" builtinId="28"/>
    <cellStyle name="Normal" xfId="0" builtinId="0"/>
    <cellStyle name="Porcentaje" xfId="2" builtinId="5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20BC361-2650-41BD-8BE3-8120C0F358F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A7862FC4-81B1-44E1-8703-4E6DE5AA51A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409575</xdr:colOff>
      <xdr:row>0</xdr:row>
      <xdr:rowOff>123825</xdr:rowOff>
    </xdr:from>
    <xdr:to>
      <xdr:col>1</xdr:col>
      <xdr:colOff>1809750</xdr:colOff>
      <xdr:row>0</xdr:row>
      <xdr:rowOff>838200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821CC58D-443A-4BA7-B753-A543C1E352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409575" y="123825"/>
          <a:ext cx="33337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20" totalsRowShown="0" headerRowDxfId="5">
  <autoFilter ref="A1:A20" xr:uid="{00000000-0009-0000-0100-000001000000}">
    <filterColumn colId="0">
      <filters>
        <filter val="Ambiente "/>
      </filters>
    </filterColumn>
  </autoFilter>
  <tableColumns count="1">
    <tableColumn id="1" xr3:uid="{00000000-0010-0000-0000-000001000000}" name="SECTOR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alud" displayName="Salud" ref="K1:K9" totalsRowShown="0">
  <autoFilter ref="K1:K9" xr:uid="{00000000-0009-0000-0100-00000C000000}"/>
  <tableColumns count="1">
    <tableColumn id="1" xr3:uid="{00000000-0010-0000-0900-000001000000}" name="Columna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Integración_Social" displayName="Integración_Social" ref="L1:L10" totalsRowShown="0">
  <autoFilter ref="L1:L10" xr:uid="{00000000-0009-0000-0100-00000D000000}"/>
  <tableColumns count="1">
    <tableColumn id="1" xr3:uid="{00000000-0010-0000-0A00-000001000000}" name="Columna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Cultura_Recreación_Deporte" displayName="Cultura_Recreación_Deporte" ref="M1:M10" totalsRowShown="0">
  <autoFilter ref="M1:M10" xr:uid="{00000000-0009-0000-0100-00000E000000}"/>
  <tableColumns count="1">
    <tableColumn id="1" xr3:uid="{00000000-0010-0000-0B00-000001000000}" name="Columna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mbiente" displayName="Ambiente" ref="N1:N6" totalsRowShown="0">
  <autoFilter ref="N1:N6" xr:uid="{00000000-0009-0000-0100-00000F000000}"/>
  <tableColumns count="1">
    <tableColumn id="1" xr3:uid="{00000000-0010-0000-0C00-000001000000}" name="Columna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Movilidad" displayName="Movilidad" ref="O1:O8" totalsRowShown="0">
  <autoFilter ref="O1:O8" xr:uid="{00000000-0009-0000-0100-000010000000}"/>
  <tableColumns count="1">
    <tableColumn id="1" xr3:uid="{00000000-0010-0000-0D00-000001000000}" name="Columna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Hábitat" displayName="Hábitat" ref="P1:P9" totalsRowShown="0">
  <autoFilter ref="P1:P9" xr:uid="{00000000-0009-0000-0100-000011000000}"/>
  <tableColumns count="1">
    <tableColumn id="1" xr3:uid="{00000000-0010-0000-0E00-000001000000}" name="Columna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Mujeres" displayName="Mujeres" ref="Q1:Q3" totalsRowShown="0">
  <autoFilter ref="Q1:Q3" xr:uid="{00000000-0009-0000-0100-000012000000}"/>
  <tableColumns count="1">
    <tableColumn id="1" xr3:uid="{00000000-0010-0000-0F00-000001000000}" name="Columna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eguridad_Convivencia_Justicia" displayName="Seguridad_Convivencia_Justicia" ref="R1:R4" totalsRowShown="0">
  <autoFilter ref="R1:R4" xr:uid="{00000000-0009-0000-0100-000013000000}"/>
  <tableColumns count="1">
    <tableColumn id="1" xr3:uid="{00000000-0010-0000-1000-000001000000}" name="Columna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Gestión_Jurídica" displayName="Gestión_Jurídica" ref="S1:S3" totalsRowShown="0">
  <autoFilter ref="S1:S3" xr:uid="{00000000-0009-0000-0100-000014000000}"/>
  <tableColumns count="1">
    <tableColumn id="1" xr3:uid="{00000000-0010-0000-1100-000001000000}" name="Columna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Otras_entidades" displayName="Otras_entidades" ref="T1:T5" totalsRowShown="0">
  <autoFilter ref="T1:T5" xr:uid="{00000000-0009-0000-0100-000015000000}"/>
  <tableColumns count="1">
    <tableColumn id="1" xr3:uid="{00000000-0010-0000-1200-000001000000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E26:E30" totalsRowShown="0" headerRowDxfId="4" dataDxfId="3">
  <autoFilter ref="E26:E30" xr:uid="{00000000-0009-0000-0100-000004000000}"/>
  <tableColumns count="1">
    <tableColumn id="1" xr3:uid="{00000000-0010-0000-0100-000001000000}" name="FECHA DE REPORTE" dataDxfId="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3000000}" name="Administrativo" displayName="Administrativo" ref="D1:D2" totalsRowShown="0">
  <autoFilter ref="D1:D2" xr:uid="{00000000-0009-0000-0100-000002000000}"/>
  <tableColumns count="1">
    <tableColumn id="1" xr3:uid="{00000000-0010-0000-1300-000001000000}" name="Columna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4000000}" name="Tabla3" displayName="Tabla3" ref="D26:D31" totalsRowShown="0" headerRowDxfId="0">
  <autoFilter ref="D26:D31" xr:uid="{00000000-0009-0000-0100-000003000000}"/>
  <tableColumns count="1">
    <tableColumn id="1" xr3:uid="{00000000-0010-0000-1400-000001000000}" name="VIG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F26:F28" totalsRowShown="0" headerRowDxfId="1">
  <autoFilter ref="F26:F28" xr:uid="{00000000-0009-0000-0100-000005000000}"/>
  <tableColumns count="1">
    <tableColumn id="1" xr3:uid="{00000000-0010-0000-0200-000001000000}" name="PRIORIZADO?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estión_pública" displayName="Gestión_pública" ref="E1:E4" totalsRowShown="0">
  <autoFilter ref="E1:E4" xr:uid="{00000000-0009-0000-0100-000006000000}"/>
  <tableColumns count="1">
    <tableColumn id="1" xr3:uid="{00000000-0010-0000-0300-000001000000}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Gobierno" displayName="Gobierno" ref="F1:F5" totalsRowShown="0">
  <autoFilter ref="F1:F5" xr:uid="{00000000-0009-0000-0100-000007000000}"/>
  <tableColumns count="1">
    <tableColumn id="1" xr3:uid="{00000000-0010-0000-0400-000001000000}" name="C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Hacienda" displayName="Hacienda" ref="G1:G6" totalsRowShown="0">
  <autoFilter ref="G1:G6" xr:uid="{00000000-0009-0000-0100-000008000000}"/>
  <tableColumns count="1">
    <tableColumn id="1" xr3:uid="{00000000-0010-0000-0500-000001000000}" name="C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Planeación" displayName="Planeación" ref="H1:H6" totalsRowShown="0">
  <autoFilter ref="H1:H6" xr:uid="{00000000-0009-0000-0100-000009000000}"/>
  <tableColumns count="1">
    <tableColumn id="1" xr3:uid="{00000000-0010-0000-0600-000001000000}" name="Columna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Desarrollo_Económico_Indus" displayName="Desarrollo_Económico_Indus" ref="I1:I6" totalsRowShown="0">
  <autoFilter ref="I1:I6" xr:uid="{00000000-0009-0000-0100-00000A000000}"/>
  <tableColumns count="1">
    <tableColumn id="1" xr3:uid="{00000000-0010-0000-0700-000001000000}" name="C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Educación" displayName="Educación" ref="J1:J7" totalsRowShown="0">
  <autoFilter ref="J1:J7" xr:uid="{00000000-0009-0000-0100-00000B000000}"/>
  <tableColumns count="1">
    <tableColumn id="1" xr3:uid="{00000000-0010-0000-08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opLeftCell="E1" workbookViewId="0">
      <selection activeCell="E28" sqref="E28"/>
    </sheetView>
  </sheetViews>
  <sheetFormatPr baseColWidth="10" defaultColWidth="11.5703125" defaultRowHeight="15" x14ac:dyDescent="0.25"/>
  <cols>
    <col min="1" max="1" width="38.5703125" bestFit="1" customWidth="1"/>
    <col min="2" max="2" width="12.140625" customWidth="1"/>
    <col min="3" max="3" width="10.7109375" customWidth="1"/>
    <col min="4" max="4" width="14.28515625" bestFit="1" customWidth="1"/>
    <col min="5" max="5" width="54.42578125" customWidth="1"/>
    <col min="6" max="6" width="15.140625" customWidth="1"/>
    <col min="7" max="20" width="16.28515625" customWidth="1"/>
  </cols>
  <sheetData>
    <row r="1" spans="1:20" x14ac:dyDescent="0.25">
      <c r="A1" s="4" t="s">
        <v>37</v>
      </c>
      <c r="B1" s="4"/>
      <c r="C1" s="4"/>
      <c r="D1" t="s">
        <v>119</v>
      </c>
      <c r="E1" t="s">
        <v>119</v>
      </c>
      <c r="F1" t="s">
        <v>119</v>
      </c>
      <c r="G1" t="s">
        <v>119</v>
      </c>
      <c r="H1" t="s">
        <v>119</v>
      </c>
      <c r="I1" t="s">
        <v>119</v>
      </c>
      <c r="J1" t="s">
        <v>119</v>
      </c>
      <c r="K1" t="s">
        <v>119</v>
      </c>
      <c r="L1" t="s">
        <v>119</v>
      </c>
      <c r="M1" t="s">
        <v>119</v>
      </c>
      <c r="N1" t="s">
        <v>119</v>
      </c>
      <c r="O1" t="s">
        <v>119</v>
      </c>
      <c r="P1" t="s">
        <v>119</v>
      </c>
      <c r="Q1" t="s">
        <v>119</v>
      </c>
      <c r="R1" t="s">
        <v>119</v>
      </c>
      <c r="S1" t="s">
        <v>119</v>
      </c>
      <c r="T1" t="s">
        <v>119</v>
      </c>
    </row>
    <row r="2" spans="1:20" x14ac:dyDescent="0.25">
      <c r="A2" t="s">
        <v>30</v>
      </c>
      <c r="D2" t="s">
        <v>161</v>
      </c>
      <c r="E2" t="s">
        <v>166</v>
      </c>
      <c r="F2" t="s">
        <v>22</v>
      </c>
      <c r="G2" t="s">
        <v>167</v>
      </c>
      <c r="H2" t="s">
        <v>24</v>
      </c>
      <c r="I2" t="s">
        <v>168</v>
      </c>
      <c r="J2" t="s">
        <v>169</v>
      </c>
      <c r="K2" t="s">
        <v>27</v>
      </c>
      <c r="L2" t="s">
        <v>170</v>
      </c>
      <c r="M2" t="s">
        <v>171</v>
      </c>
      <c r="N2" t="s">
        <v>172</v>
      </c>
      <c r="O2" t="s">
        <v>31</v>
      </c>
      <c r="P2" t="s">
        <v>173</v>
      </c>
      <c r="Q2" t="s">
        <v>33</v>
      </c>
      <c r="R2" t="s">
        <v>174</v>
      </c>
      <c r="S2" t="s">
        <v>175</v>
      </c>
      <c r="T2" t="s">
        <v>176</v>
      </c>
    </row>
    <row r="3" spans="1:20" hidden="1" x14ac:dyDescent="0.25">
      <c r="A3" t="s">
        <v>29</v>
      </c>
      <c r="E3" t="s">
        <v>63</v>
      </c>
      <c r="F3" t="s">
        <v>65</v>
      </c>
      <c r="G3" t="s">
        <v>68</v>
      </c>
      <c r="H3" t="s">
        <v>71</v>
      </c>
      <c r="I3" t="s">
        <v>72</v>
      </c>
      <c r="J3" t="s">
        <v>74</v>
      </c>
      <c r="K3" t="s">
        <v>76</v>
      </c>
      <c r="L3" t="s">
        <v>80</v>
      </c>
      <c r="M3" t="s">
        <v>82</v>
      </c>
      <c r="N3" t="s">
        <v>123</v>
      </c>
      <c r="O3" t="s">
        <v>92</v>
      </c>
      <c r="P3" t="s">
        <v>98</v>
      </c>
      <c r="Q3" t="s">
        <v>101</v>
      </c>
      <c r="R3" t="s">
        <v>102</v>
      </c>
      <c r="S3" t="s">
        <v>104</v>
      </c>
      <c r="T3" t="s">
        <v>116</v>
      </c>
    </row>
    <row r="4" spans="1:20" hidden="1" x14ac:dyDescent="0.25">
      <c r="A4" t="s">
        <v>25</v>
      </c>
      <c r="E4" t="s">
        <v>64</v>
      </c>
      <c r="F4" t="s">
        <v>66</v>
      </c>
      <c r="G4" t="s">
        <v>69</v>
      </c>
      <c r="I4" t="s">
        <v>107</v>
      </c>
      <c r="J4" t="s">
        <v>108</v>
      </c>
      <c r="K4" t="s">
        <v>77</v>
      </c>
      <c r="L4" t="s">
        <v>81</v>
      </c>
      <c r="M4" t="s">
        <v>83</v>
      </c>
      <c r="N4" t="s">
        <v>89</v>
      </c>
      <c r="O4" t="s">
        <v>93</v>
      </c>
      <c r="P4" t="s">
        <v>113</v>
      </c>
      <c r="R4" t="s">
        <v>103</v>
      </c>
      <c r="T4" t="s">
        <v>117</v>
      </c>
    </row>
    <row r="5" spans="1:20" hidden="1" x14ac:dyDescent="0.25">
      <c r="A5" t="s">
        <v>26</v>
      </c>
      <c r="F5" t="s">
        <v>67</v>
      </c>
      <c r="G5" t="s">
        <v>105</v>
      </c>
      <c r="I5" t="s">
        <v>106</v>
      </c>
      <c r="J5" t="s">
        <v>75</v>
      </c>
      <c r="K5" t="s">
        <v>110</v>
      </c>
      <c r="M5" t="s">
        <v>84</v>
      </c>
      <c r="N5" t="s">
        <v>90</v>
      </c>
      <c r="O5" t="s">
        <v>94</v>
      </c>
      <c r="P5" t="s">
        <v>114</v>
      </c>
      <c r="T5" t="s">
        <v>118</v>
      </c>
    </row>
    <row r="6" spans="1:20" hidden="1" x14ac:dyDescent="0.25">
      <c r="A6" t="s">
        <v>35</v>
      </c>
      <c r="G6" t="s">
        <v>70</v>
      </c>
      <c r="I6" t="s">
        <v>73</v>
      </c>
      <c r="K6" t="s">
        <v>78</v>
      </c>
      <c r="M6" t="s">
        <v>85</v>
      </c>
      <c r="N6" t="s">
        <v>91</v>
      </c>
      <c r="O6" t="s">
        <v>95</v>
      </c>
      <c r="P6" t="s">
        <v>112</v>
      </c>
    </row>
    <row r="7" spans="1:20" hidden="1" x14ac:dyDescent="0.25">
      <c r="A7" t="s">
        <v>21</v>
      </c>
      <c r="K7" t="s">
        <v>111</v>
      </c>
      <c r="M7" t="s">
        <v>86</v>
      </c>
      <c r="O7" t="s">
        <v>96</v>
      </c>
      <c r="P7" t="s">
        <v>115</v>
      </c>
    </row>
    <row r="8" spans="1:20" hidden="1" x14ac:dyDescent="0.25">
      <c r="A8" t="s">
        <v>22</v>
      </c>
      <c r="K8" t="s">
        <v>79</v>
      </c>
      <c r="M8" t="s">
        <v>87</v>
      </c>
      <c r="O8" t="s">
        <v>97</v>
      </c>
      <c r="P8" t="s">
        <v>99</v>
      </c>
    </row>
    <row r="9" spans="1:20" hidden="1" x14ac:dyDescent="0.25">
      <c r="A9" t="s">
        <v>32</v>
      </c>
      <c r="K9" t="s">
        <v>109</v>
      </c>
      <c r="M9" t="s">
        <v>88</v>
      </c>
      <c r="P9" t="s">
        <v>100</v>
      </c>
    </row>
    <row r="10" spans="1:20" hidden="1" x14ac:dyDescent="0.25">
      <c r="A10" t="s">
        <v>23</v>
      </c>
    </row>
    <row r="11" spans="1:20" hidden="1" x14ac:dyDescent="0.25">
      <c r="A11" t="s">
        <v>28</v>
      </c>
      <c r="E11" t="s">
        <v>41</v>
      </c>
    </row>
    <row r="12" spans="1:20" ht="30" hidden="1" x14ac:dyDescent="0.25">
      <c r="A12" t="s">
        <v>31</v>
      </c>
      <c r="E12" s="8" t="s">
        <v>54</v>
      </c>
    </row>
    <row r="13" spans="1:20" hidden="1" x14ac:dyDescent="0.25">
      <c r="A13" t="s">
        <v>33</v>
      </c>
      <c r="E13" s="5" t="s">
        <v>62</v>
      </c>
    </row>
    <row r="14" spans="1:20" hidden="1" x14ac:dyDescent="0.25">
      <c r="A14" t="s">
        <v>24</v>
      </c>
    </row>
    <row r="15" spans="1:20" hidden="1" x14ac:dyDescent="0.25">
      <c r="A15" t="s">
        <v>27</v>
      </c>
    </row>
    <row r="16" spans="1:20" hidden="1" x14ac:dyDescent="0.25">
      <c r="A16" t="s">
        <v>34</v>
      </c>
    </row>
    <row r="17" spans="1:6" hidden="1" x14ac:dyDescent="0.25">
      <c r="A17" t="s">
        <v>36</v>
      </c>
      <c r="E17" t="s">
        <v>42</v>
      </c>
    </row>
    <row r="18" spans="1:6" hidden="1" x14ac:dyDescent="0.25">
      <c r="A18" t="s">
        <v>161</v>
      </c>
      <c r="E18" s="7" t="s">
        <v>55</v>
      </c>
      <c r="F18" s="7"/>
    </row>
    <row r="19" spans="1:6" hidden="1" x14ac:dyDescent="0.25">
      <c r="A19" t="s">
        <v>162</v>
      </c>
      <c r="E19" s="6" t="s">
        <v>57</v>
      </c>
    </row>
    <row r="20" spans="1:6" hidden="1" x14ac:dyDescent="0.25">
      <c r="E20" s="2" t="s">
        <v>56</v>
      </c>
      <c r="F20" s="3"/>
    </row>
    <row r="26" spans="1:6" x14ac:dyDescent="0.25">
      <c r="D26" s="4" t="s">
        <v>38</v>
      </c>
      <c r="E26" s="4" t="s">
        <v>43</v>
      </c>
      <c r="F26" s="4" t="s">
        <v>44</v>
      </c>
    </row>
    <row r="27" spans="1:6" x14ac:dyDescent="0.25">
      <c r="D27">
        <v>2020</v>
      </c>
      <c r="E27" s="1" t="s">
        <v>60</v>
      </c>
      <c r="F27" t="s">
        <v>45</v>
      </c>
    </row>
    <row r="28" spans="1:6" x14ac:dyDescent="0.25">
      <c r="D28">
        <v>2021</v>
      </c>
      <c r="E28" s="1" t="s">
        <v>61</v>
      </c>
      <c r="F28" t="s">
        <v>46</v>
      </c>
    </row>
    <row r="29" spans="1:6" x14ac:dyDescent="0.25">
      <c r="D29">
        <v>2022</v>
      </c>
      <c r="E29" s="1" t="s">
        <v>177</v>
      </c>
    </row>
    <row r="30" spans="1:6" x14ac:dyDescent="0.25">
      <c r="D30">
        <v>2023</v>
      </c>
      <c r="E30" s="1"/>
    </row>
    <row r="31" spans="1:6" x14ac:dyDescent="0.25">
      <c r="D31">
        <v>2024</v>
      </c>
    </row>
  </sheetData>
  <pageMargins left="0.7" right="0.7" top="0.75" bottom="0.75" header="0.3" footer="0.3"/>
  <pageSetup orientation="portrait" horizontalDpi="300" verticalDpi="3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5CD4-57B5-427F-B48E-8AD8C953CA52}">
  <sheetPr filterMode="1"/>
  <dimension ref="A1:Z40"/>
  <sheetViews>
    <sheetView showGridLines="0" tabSelected="1" topLeftCell="H1" zoomScale="70" zoomScaleNormal="70" workbookViewId="0">
      <selection activeCell="V29" sqref="V29"/>
    </sheetView>
  </sheetViews>
  <sheetFormatPr baseColWidth="10" defaultColWidth="11.42578125" defaultRowHeight="15" x14ac:dyDescent="0.25"/>
  <cols>
    <col min="1" max="1" width="29" style="33" customWidth="1"/>
    <col min="2" max="2" width="29" style="14" customWidth="1"/>
    <col min="3" max="3" width="34.7109375" style="14" customWidth="1"/>
    <col min="4" max="4" width="19.28515625" style="14" customWidth="1"/>
    <col min="5" max="5" width="19.7109375" style="14" customWidth="1"/>
    <col min="6" max="6" width="16.42578125" style="46" customWidth="1"/>
    <col min="7" max="7" width="25.28515625" style="46" customWidth="1"/>
    <col min="8" max="8" width="16.85546875" style="43" customWidth="1"/>
    <col min="9" max="9" width="22.5703125" style="43" customWidth="1"/>
    <col min="10" max="11" width="16.85546875" style="43" customWidth="1"/>
    <col min="12" max="12" width="15.28515625" style="14" customWidth="1"/>
    <col min="13" max="13" width="19.5703125" style="14" customWidth="1"/>
    <col min="14" max="14" width="19.28515625" style="14" customWidth="1"/>
    <col min="15" max="15" width="19.85546875" style="14" customWidth="1"/>
    <col min="16" max="16" width="26" style="14" customWidth="1"/>
    <col min="17" max="17" width="24.140625" style="14" customWidth="1"/>
    <col min="18" max="18" width="49.42578125" style="14" customWidth="1"/>
    <col min="19" max="19" width="19.85546875" style="50" customWidth="1"/>
    <col min="20" max="20" width="19.85546875" style="14" customWidth="1"/>
    <col min="21" max="21" width="27.85546875" style="14" customWidth="1"/>
    <col min="22" max="22" width="19.85546875" style="14" customWidth="1"/>
    <col min="23" max="23" width="28.5703125" style="14" customWidth="1"/>
    <col min="24" max="24" width="33" style="14" customWidth="1"/>
    <col min="25" max="25" width="22.7109375" style="14" customWidth="1"/>
    <col min="26" max="26" width="0" style="58" hidden="1" customWidth="1"/>
    <col min="27" max="16384" width="11.42578125" style="58"/>
  </cols>
  <sheetData>
    <row r="1" spans="1:26" ht="75" customHeight="1" x14ac:dyDescent="0.25">
      <c r="A1" s="13"/>
      <c r="B1" s="13"/>
      <c r="C1" s="85" t="s">
        <v>18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6" ht="26.25" customHeight="1" x14ac:dyDescent="0.25">
      <c r="A2" s="37" t="s">
        <v>20</v>
      </c>
      <c r="B2" s="80" t="s">
        <v>172</v>
      </c>
      <c r="C2" s="81"/>
      <c r="D2" s="81"/>
      <c r="E2" s="81"/>
      <c r="F2" s="81"/>
      <c r="G2" s="82"/>
      <c r="H2" s="86" t="s">
        <v>19</v>
      </c>
      <c r="I2" s="87"/>
      <c r="J2" s="80" t="s">
        <v>90</v>
      </c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6" ht="26.25" customHeight="1" x14ac:dyDescent="0.25">
      <c r="A3" s="37" t="s">
        <v>165</v>
      </c>
      <c r="B3" s="80"/>
      <c r="C3" s="81"/>
      <c r="D3" s="81"/>
      <c r="E3" s="81"/>
      <c r="F3" s="81"/>
      <c r="G3" s="82"/>
      <c r="H3" s="47"/>
      <c r="I3" s="51" t="s">
        <v>163</v>
      </c>
      <c r="J3" s="80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6" ht="27.75" customHeight="1" x14ac:dyDescent="0.25">
      <c r="A4" s="15" t="s">
        <v>39</v>
      </c>
      <c r="B4" s="80">
        <v>2023</v>
      </c>
      <c r="C4" s="81"/>
      <c r="D4" s="81"/>
      <c r="E4" s="81"/>
      <c r="F4" s="81"/>
      <c r="G4" s="82"/>
      <c r="H4" s="86" t="s">
        <v>40</v>
      </c>
      <c r="I4" s="87"/>
      <c r="J4" s="80" t="s">
        <v>177</v>
      </c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26" ht="38.25" customHeight="1" x14ac:dyDescent="0.25">
      <c r="A5" s="15" t="s">
        <v>41</v>
      </c>
      <c r="B5" s="80" t="s">
        <v>54</v>
      </c>
      <c r="C5" s="81"/>
      <c r="D5" s="81"/>
      <c r="E5" s="81"/>
      <c r="F5" s="81"/>
      <c r="G5" s="82"/>
      <c r="H5" s="86" t="s">
        <v>42</v>
      </c>
      <c r="I5" s="87"/>
      <c r="J5" s="80" t="s">
        <v>56</v>
      </c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1:26" ht="19.5" customHeight="1" thickBot="1" x14ac:dyDescent="0.3">
      <c r="A6" s="90" t="s">
        <v>164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</row>
    <row r="7" spans="1:26" ht="15.75" thickBot="1" x14ac:dyDescent="0.3">
      <c r="A7" s="119" t="s">
        <v>53</v>
      </c>
      <c r="B7" s="120"/>
      <c r="C7" s="120"/>
      <c r="D7" s="120"/>
      <c r="E7" s="120"/>
      <c r="F7" s="120"/>
      <c r="G7" s="120"/>
      <c r="H7" s="38"/>
      <c r="I7" s="38"/>
      <c r="J7" s="38"/>
      <c r="K7" s="38"/>
      <c r="L7" s="88" t="s">
        <v>129</v>
      </c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spans="1:26" ht="18" customHeight="1" x14ac:dyDescent="0.25">
      <c r="A8" s="111" t="s">
        <v>160</v>
      </c>
      <c r="B8" s="112"/>
      <c r="C8" s="112" t="s">
        <v>9</v>
      </c>
      <c r="D8" s="131" t="s">
        <v>124</v>
      </c>
      <c r="E8" s="112" t="s">
        <v>159</v>
      </c>
      <c r="F8" s="105" t="s">
        <v>127</v>
      </c>
      <c r="G8" s="105" t="s">
        <v>128</v>
      </c>
      <c r="H8" s="134" t="s">
        <v>185</v>
      </c>
      <c r="I8" s="135"/>
      <c r="J8" s="125" t="s">
        <v>187</v>
      </c>
      <c r="K8" s="126"/>
      <c r="L8" s="91"/>
      <c r="M8" s="92"/>
      <c r="N8" s="92"/>
      <c r="O8" s="92"/>
      <c r="P8" s="16"/>
      <c r="Q8" s="16"/>
      <c r="R8" s="16"/>
      <c r="S8" s="141"/>
      <c r="T8" s="142"/>
      <c r="U8" s="142"/>
      <c r="V8" s="142"/>
      <c r="W8" s="142"/>
      <c r="X8" s="142"/>
      <c r="Y8" s="142"/>
    </row>
    <row r="9" spans="1:26" ht="18" customHeight="1" x14ac:dyDescent="0.25">
      <c r="A9" s="113"/>
      <c r="B9" s="114"/>
      <c r="C9" s="114"/>
      <c r="D9" s="132"/>
      <c r="E9" s="114"/>
      <c r="F9" s="106"/>
      <c r="G9" s="106"/>
      <c r="H9" s="136"/>
      <c r="I9" s="137"/>
      <c r="J9" s="127"/>
      <c r="K9" s="128"/>
      <c r="L9" s="138" t="s">
        <v>186</v>
      </c>
      <c r="M9" s="139"/>
      <c r="N9" s="139"/>
      <c r="O9" s="139"/>
      <c r="P9" s="139"/>
      <c r="Q9" s="139"/>
      <c r="R9" s="140"/>
      <c r="S9" s="121" t="s">
        <v>130</v>
      </c>
      <c r="T9" s="122"/>
      <c r="U9" s="122"/>
      <c r="V9" s="122"/>
      <c r="W9" s="122"/>
      <c r="X9" s="122"/>
      <c r="Y9" s="122"/>
    </row>
    <row r="10" spans="1:26" ht="18" customHeight="1" thickBot="1" x14ac:dyDescent="0.3">
      <c r="A10" s="115"/>
      <c r="B10" s="116"/>
      <c r="C10" s="116"/>
      <c r="D10" s="132"/>
      <c r="E10" s="116"/>
      <c r="F10" s="107"/>
      <c r="G10" s="107"/>
      <c r="H10" s="129" t="s">
        <v>125</v>
      </c>
      <c r="I10" s="100" t="s">
        <v>121</v>
      </c>
      <c r="J10" s="129" t="s">
        <v>125</v>
      </c>
      <c r="K10" s="100" t="s">
        <v>121</v>
      </c>
      <c r="L10" s="91" t="s">
        <v>13</v>
      </c>
      <c r="M10" s="92"/>
      <c r="N10" s="92"/>
      <c r="O10" s="92"/>
      <c r="P10" s="92"/>
      <c r="Q10" s="92"/>
      <c r="R10" s="93"/>
      <c r="S10" s="123" t="s">
        <v>13</v>
      </c>
      <c r="T10" s="124"/>
      <c r="U10" s="124"/>
      <c r="V10" s="124"/>
      <c r="W10" s="124"/>
      <c r="X10" s="124"/>
      <c r="Y10" s="124"/>
    </row>
    <row r="11" spans="1:26" ht="152.25" customHeight="1" thickBot="1" x14ac:dyDescent="0.3">
      <c r="A11" s="117"/>
      <c r="B11" s="118"/>
      <c r="C11" s="118"/>
      <c r="D11" s="133"/>
      <c r="E11" s="118"/>
      <c r="F11" s="108"/>
      <c r="G11" s="108"/>
      <c r="H11" s="130"/>
      <c r="I11" s="101"/>
      <c r="J11" s="130"/>
      <c r="K11" s="101"/>
      <c r="L11" s="17" t="s">
        <v>189</v>
      </c>
      <c r="M11" s="17" t="s">
        <v>188</v>
      </c>
      <c r="N11" s="18" t="s">
        <v>132</v>
      </c>
      <c r="O11" s="18" t="s">
        <v>131</v>
      </c>
      <c r="P11" s="19" t="s">
        <v>133</v>
      </c>
      <c r="Q11" s="19" t="s">
        <v>134</v>
      </c>
      <c r="R11" s="36" t="s">
        <v>120</v>
      </c>
      <c r="S11" s="48" t="s">
        <v>126</v>
      </c>
      <c r="T11" s="20" t="s">
        <v>122</v>
      </c>
      <c r="U11" s="34" t="s">
        <v>132</v>
      </c>
      <c r="V11" s="34" t="s">
        <v>131</v>
      </c>
      <c r="W11" s="35" t="s">
        <v>133</v>
      </c>
      <c r="X11" s="35" t="s">
        <v>134</v>
      </c>
      <c r="Y11" s="20" t="s">
        <v>120</v>
      </c>
    </row>
    <row r="12" spans="1:26" s="14" customFormat="1" ht="60" hidden="1" x14ac:dyDescent="0.25">
      <c r="A12" s="109" t="s">
        <v>178</v>
      </c>
      <c r="B12" s="21" t="s">
        <v>0</v>
      </c>
      <c r="C12" s="21" t="s">
        <v>0</v>
      </c>
      <c r="D12" s="21" t="s">
        <v>136</v>
      </c>
      <c r="E12" s="21" t="s">
        <v>46</v>
      </c>
      <c r="F12" s="22"/>
      <c r="G12" s="22"/>
      <c r="H12" s="39"/>
      <c r="I12" s="24"/>
      <c r="J12" s="39"/>
      <c r="K12" s="39"/>
      <c r="L12" s="23"/>
      <c r="M12" s="24"/>
      <c r="N12" s="11">
        <f>IFERROR((1-(L12/H12)),0)</f>
        <v>0</v>
      </c>
      <c r="O12" s="11">
        <f>IFERROR((1-(M12/I12)),0)</f>
        <v>0</v>
      </c>
      <c r="P12" s="12">
        <f>IFERROR((N12/G12),0)</f>
        <v>0</v>
      </c>
      <c r="Q12" s="12">
        <f>IFERROR((O12/F12),0)</f>
        <v>0</v>
      </c>
      <c r="R12" s="23"/>
      <c r="S12" s="49"/>
      <c r="T12" s="24"/>
      <c r="U12" s="9">
        <f>IFERROR((1-(S12/J12)),0)</f>
        <v>0</v>
      </c>
      <c r="V12" s="9">
        <f>IFERROR((1-(T12/K12)),0)</f>
        <v>0</v>
      </c>
      <c r="W12" s="10">
        <f>IFERROR((U12/G12),0)</f>
        <v>0</v>
      </c>
      <c r="X12" s="10">
        <f>IFERROR((V12/F12),0)</f>
        <v>0</v>
      </c>
      <c r="Y12" s="25"/>
    </row>
    <row r="13" spans="1:26" ht="65.25" customHeight="1" x14ac:dyDescent="0.25">
      <c r="A13" s="110"/>
      <c r="B13" s="26" t="s">
        <v>1</v>
      </c>
      <c r="C13" s="26" t="s">
        <v>138</v>
      </c>
      <c r="D13" s="26" t="s">
        <v>135</v>
      </c>
      <c r="E13" s="26" t="s">
        <v>45</v>
      </c>
      <c r="F13" s="27">
        <v>0.05</v>
      </c>
      <c r="G13" s="27">
        <v>0.05</v>
      </c>
      <c r="H13" s="75">
        <v>3413</v>
      </c>
      <c r="I13" s="76">
        <v>37552669</v>
      </c>
      <c r="J13" s="28">
        <v>6922</v>
      </c>
      <c r="K13" s="29">
        <v>80416121</v>
      </c>
      <c r="L13" s="40">
        <v>3605</v>
      </c>
      <c r="M13" s="77">
        <v>44576771</v>
      </c>
      <c r="N13" s="11">
        <f>IFERROR((1-(L13/H13)),0)</f>
        <v>-5.6255493700556602E-2</v>
      </c>
      <c r="O13" s="11">
        <f>IFERROR((1-(M13/I13)),0)</f>
        <v>-0.18704667835993227</v>
      </c>
      <c r="P13" s="12">
        <f>IFERROR((N13/G13),0)</f>
        <v>-1.125109874011132</v>
      </c>
      <c r="Q13" s="12">
        <f>IFERROR((O13/F13),0)</f>
        <v>-3.7409335671986454</v>
      </c>
      <c r="R13" s="23"/>
      <c r="S13" s="49">
        <v>7788</v>
      </c>
      <c r="T13" s="24">
        <v>103641835</v>
      </c>
      <c r="U13" s="9">
        <f>IFERROR((1-(S13/J13)),0)</f>
        <v>-0.12510835018780697</v>
      </c>
      <c r="V13" s="9">
        <f t="shared" ref="V13:V32" si="0">IFERROR((1-(T13/K13)),0)</f>
        <v>-0.28881912869187021</v>
      </c>
      <c r="W13" s="10">
        <f>IFERROR((U13/G13),0)</f>
        <v>-2.5021670037561394</v>
      </c>
      <c r="X13" s="10">
        <f t="shared" ref="X13:X32" si="1">IFERROR((V13/F13),0)</f>
        <v>-5.7763825738374042</v>
      </c>
      <c r="Y13" s="25"/>
      <c r="Z13" s="58" t="s">
        <v>192</v>
      </c>
    </row>
    <row r="14" spans="1:26" s="14" customFormat="1" ht="79.5" hidden="1" customHeight="1" x14ac:dyDescent="0.25">
      <c r="A14" s="102" t="s">
        <v>10</v>
      </c>
      <c r="B14" s="103" t="s">
        <v>2</v>
      </c>
      <c r="C14" s="26" t="s">
        <v>50</v>
      </c>
      <c r="D14" s="26" t="s">
        <v>148</v>
      </c>
      <c r="E14" s="26" t="s">
        <v>46</v>
      </c>
      <c r="F14" s="44"/>
      <c r="G14" s="44"/>
      <c r="H14" s="40"/>
      <c r="I14" s="24"/>
      <c r="J14" s="40"/>
      <c r="K14" s="40"/>
      <c r="L14" s="28"/>
      <c r="M14" s="29"/>
      <c r="N14" s="11">
        <f t="shared" ref="N14:O32" si="2">IFERROR((1-(L14/H14)),0)</f>
        <v>0</v>
      </c>
      <c r="O14" s="11">
        <f t="shared" si="2"/>
        <v>0</v>
      </c>
      <c r="P14" s="12">
        <f t="shared" ref="P14:P33" si="3">IFERROR((N14/G14),0)</f>
        <v>0</v>
      </c>
      <c r="Q14" s="12">
        <f t="shared" ref="Q14:Q33" si="4">IFERROR((O14/F14),0)</f>
        <v>0</v>
      </c>
      <c r="R14" s="23"/>
      <c r="S14" s="49"/>
      <c r="T14" s="24"/>
      <c r="U14" s="9">
        <f t="shared" ref="U14:U32" si="5">IFERROR((1-(S14/J14)),0)</f>
        <v>0</v>
      </c>
      <c r="V14" s="9">
        <f t="shared" si="0"/>
        <v>0</v>
      </c>
      <c r="W14" s="10">
        <f t="shared" ref="W14:W32" si="6">IFERROR((U14/G14),0)</f>
        <v>0</v>
      </c>
      <c r="X14" s="10">
        <f t="shared" si="1"/>
        <v>0</v>
      </c>
      <c r="Y14" s="25"/>
    </row>
    <row r="15" spans="1:26" s="14" customFormat="1" ht="15.75" hidden="1" customHeight="1" x14ac:dyDescent="0.25">
      <c r="A15" s="102"/>
      <c r="B15" s="103"/>
      <c r="C15" s="26" t="s">
        <v>141</v>
      </c>
      <c r="D15" s="26" t="s">
        <v>139</v>
      </c>
      <c r="E15" s="26" t="s">
        <v>46</v>
      </c>
      <c r="F15" s="44"/>
      <c r="G15" s="44"/>
      <c r="H15" s="40"/>
      <c r="I15" s="24"/>
      <c r="J15" s="40"/>
      <c r="K15" s="40"/>
      <c r="L15" s="28"/>
      <c r="M15" s="29"/>
      <c r="N15" s="11">
        <f t="shared" si="2"/>
        <v>0</v>
      </c>
      <c r="O15" s="11">
        <f t="shared" si="2"/>
        <v>0</v>
      </c>
      <c r="P15" s="12">
        <f t="shared" si="3"/>
        <v>0</v>
      </c>
      <c r="Q15" s="12">
        <f t="shared" si="4"/>
        <v>0</v>
      </c>
      <c r="R15" s="23"/>
      <c r="S15" s="49"/>
      <c r="T15" s="24"/>
      <c r="U15" s="9">
        <f t="shared" si="5"/>
        <v>0</v>
      </c>
      <c r="V15" s="9">
        <f t="shared" si="0"/>
        <v>0</v>
      </c>
      <c r="W15" s="10">
        <f t="shared" si="6"/>
        <v>0</v>
      </c>
      <c r="X15" s="10">
        <f t="shared" si="1"/>
        <v>0</v>
      </c>
      <c r="Y15" s="25"/>
    </row>
    <row r="16" spans="1:26" s="14" customFormat="1" ht="30" hidden="1" x14ac:dyDescent="0.25">
      <c r="A16" s="102" t="s">
        <v>11</v>
      </c>
      <c r="B16" s="103" t="s">
        <v>3</v>
      </c>
      <c r="C16" s="26" t="s">
        <v>142</v>
      </c>
      <c r="D16" s="26" t="s">
        <v>143</v>
      </c>
      <c r="E16" s="26" t="s">
        <v>46</v>
      </c>
      <c r="F16" s="44"/>
      <c r="G16" s="44"/>
      <c r="H16" s="40"/>
      <c r="I16" s="24"/>
      <c r="J16" s="40"/>
      <c r="K16" s="40"/>
      <c r="L16" s="28"/>
      <c r="M16" s="29"/>
      <c r="N16" s="11">
        <f t="shared" si="2"/>
        <v>0</v>
      </c>
      <c r="O16" s="11">
        <f t="shared" si="2"/>
        <v>0</v>
      </c>
      <c r="P16" s="12">
        <f t="shared" si="3"/>
        <v>0</v>
      </c>
      <c r="Q16" s="12">
        <f t="shared" si="4"/>
        <v>0</v>
      </c>
      <c r="R16" s="23"/>
      <c r="S16" s="49"/>
      <c r="T16" s="24"/>
      <c r="U16" s="9">
        <f t="shared" si="5"/>
        <v>0</v>
      </c>
      <c r="V16" s="9">
        <f t="shared" si="0"/>
        <v>0</v>
      </c>
      <c r="W16" s="10">
        <f t="shared" si="6"/>
        <v>0</v>
      </c>
      <c r="X16" s="10">
        <f t="shared" si="1"/>
        <v>0</v>
      </c>
      <c r="Y16" s="25"/>
    </row>
    <row r="17" spans="1:26" s="14" customFormat="1" ht="48" hidden="1" customHeight="1" x14ac:dyDescent="0.25">
      <c r="A17" s="102"/>
      <c r="B17" s="103"/>
      <c r="C17" s="26" t="s">
        <v>140</v>
      </c>
      <c r="D17" s="26" t="s">
        <v>137</v>
      </c>
      <c r="E17" s="26" t="s">
        <v>46</v>
      </c>
      <c r="F17" s="44"/>
      <c r="G17" s="44"/>
      <c r="H17" s="40"/>
      <c r="I17" s="24"/>
      <c r="J17" s="40"/>
      <c r="K17" s="40"/>
      <c r="L17" s="28"/>
      <c r="M17" s="29"/>
      <c r="N17" s="11">
        <f t="shared" si="2"/>
        <v>0</v>
      </c>
      <c r="O17" s="11">
        <f t="shared" si="2"/>
        <v>0</v>
      </c>
      <c r="P17" s="12">
        <f t="shared" si="3"/>
        <v>0</v>
      </c>
      <c r="Q17" s="12">
        <f t="shared" si="4"/>
        <v>0</v>
      </c>
      <c r="R17" s="23"/>
      <c r="S17" s="49"/>
      <c r="T17" s="24"/>
      <c r="U17" s="9">
        <f t="shared" si="5"/>
        <v>0</v>
      </c>
      <c r="V17" s="9">
        <f t="shared" si="0"/>
        <v>0</v>
      </c>
      <c r="W17" s="10">
        <f t="shared" si="6"/>
        <v>0</v>
      </c>
      <c r="X17" s="10">
        <f t="shared" si="1"/>
        <v>0</v>
      </c>
      <c r="Y17" s="25"/>
    </row>
    <row r="18" spans="1:26" ht="30" x14ac:dyDescent="0.25">
      <c r="A18" s="102"/>
      <c r="B18" s="26" t="s">
        <v>4</v>
      </c>
      <c r="C18" s="26" t="s">
        <v>144</v>
      </c>
      <c r="D18" s="26" t="s">
        <v>143</v>
      </c>
      <c r="E18" s="26" t="s">
        <v>45</v>
      </c>
      <c r="F18" s="52">
        <v>0.05</v>
      </c>
      <c r="G18" s="52">
        <v>0.05</v>
      </c>
      <c r="H18" s="75">
        <v>5</v>
      </c>
      <c r="I18" s="76">
        <v>7352760</v>
      </c>
      <c r="J18" s="28">
        <v>5</v>
      </c>
      <c r="K18" s="29">
        <v>14331390</v>
      </c>
      <c r="L18" s="40">
        <v>5</v>
      </c>
      <c r="M18" s="77">
        <v>6575576</v>
      </c>
      <c r="N18" s="11">
        <f t="shared" si="2"/>
        <v>0</v>
      </c>
      <c r="O18" s="11">
        <f t="shared" si="2"/>
        <v>0.10569962843884473</v>
      </c>
      <c r="P18" s="12">
        <f t="shared" si="3"/>
        <v>0</v>
      </c>
      <c r="Q18" s="12">
        <f>IFERROR((O18/F18),0)</f>
        <v>2.1139925687768946</v>
      </c>
      <c r="R18" s="56"/>
      <c r="S18" s="49">
        <v>5</v>
      </c>
      <c r="T18" s="24">
        <v>13267564</v>
      </c>
      <c r="U18" s="9">
        <f t="shared" si="5"/>
        <v>0</v>
      </c>
      <c r="V18" s="9">
        <f t="shared" si="0"/>
        <v>7.4230482877097104E-2</v>
      </c>
      <c r="W18" s="10">
        <f t="shared" si="6"/>
        <v>0</v>
      </c>
      <c r="X18" s="10">
        <f>IFERROR((V18/F18),0)</f>
        <v>1.4846096575419421</v>
      </c>
      <c r="Y18" s="25"/>
      <c r="Z18" s="58" t="s">
        <v>190</v>
      </c>
    </row>
    <row r="19" spans="1:26" s="14" customFormat="1" ht="30" hidden="1" x14ac:dyDescent="0.25">
      <c r="A19" s="102"/>
      <c r="B19" s="103" t="s">
        <v>5</v>
      </c>
      <c r="C19" s="26" t="s">
        <v>145</v>
      </c>
      <c r="D19" s="26" t="s">
        <v>139</v>
      </c>
      <c r="E19" s="26" t="s">
        <v>46</v>
      </c>
      <c r="F19" s="44"/>
      <c r="G19" s="44"/>
      <c r="H19" s="40"/>
      <c r="I19" s="24"/>
      <c r="J19" s="40"/>
      <c r="K19" s="40"/>
      <c r="L19" s="28"/>
      <c r="M19" s="29"/>
      <c r="N19" s="11">
        <f t="shared" si="2"/>
        <v>0</v>
      </c>
      <c r="O19" s="11">
        <f t="shared" si="2"/>
        <v>0</v>
      </c>
      <c r="P19" s="12">
        <f t="shared" si="3"/>
        <v>0</v>
      </c>
      <c r="Q19" s="12">
        <f t="shared" si="4"/>
        <v>0</v>
      </c>
      <c r="R19" s="23"/>
      <c r="S19" s="49"/>
      <c r="T19" s="24"/>
      <c r="U19" s="9">
        <f t="shared" si="5"/>
        <v>0</v>
      </c>
      <c r="V19" s="9">
        <f t="shared" si="0"/>
        <v>0</v>
      </c>
      <c r="W19" s="10">
        <f t="shared" si="6"/>
        <v>0</v>
      </c>
      <c r="X19" s="10">
        <f t="shared" si="1"/>
        <v>0</v>
      </c>
      <c r="Y19" s="25"/>
    </row>
    <row r="20" spans="1:26" s="14" customFormat="1" ht="60" hidden="1" x14ac:dyDescent="0.25">
      <c r="A20" s="102"/>
      <c r="B20" s="103"/>
      <c r="C20" s="26" t="s">
        <v>146</v>
      </c>
      <c r="D20" s="26" t="s">
        <v>147</v>
      </c>
      <c r="E20" s="26" t="s">
        <v>46</v>
      </c>
      <c r="F20" s="44"/>
      <c r="G20" s="44"/>
      <c r="H20" s="40"/>
      <c r="I20" s="24"/>
      <c r="J20" s="40"/>
      <c r="K20" s="40"/>
      <c r="L20" s="28"/>
      <c r="M20" s="29"/>
      <c r="N20" s="11">
        <f t="shared" si="2"/>
        <v>0</v>
      </c>
      <c r="O20" s="11">
        <f t="shared" si="2"/>
        <v>0</v>
      </c>
      <c r="P20" s="12">
        <f t="shared" si="3"/>
        <v>0</v>
      </c>
      <c r="Q20" s="12">
        <f t="shared" si="4"/>
        <v>0</v>
      </c>
      <c r="R20" s="23"/>
      <c r="S20" s="49"/>
      <c r="T20" s="24"/>
      <c r="U20" s="9">
        <f t="shared" si="5"/>
        <v>0</v>
      </c>
      <c r="V20" s="9">
        <f t="shared" si="0"/>
        <v>0</v>
      </c>
      <c r="W20" s="10">
        <f t="shared" si="6"/>
        <v>0</v>
      </c>
      <c r="X20" s="10">
        <f t="shared" si="1"/>
        <v>0</v>
      </c>
      <c r="Y20" s="25"/>
    </row>
    <row r="21" spans="1:26" s="14" customFormat="1" ht="40.5" hidden="1" customHeight="1" x14ac:dyDescent="0.25">
      <c r="A21" s="102"/>
      <c r="B21" s="103"/>
      <c r="C21" s="26" t="s">
        <v>51</v>
      </c>
      <c r="D21" s="26" t="s">
        <v>139</v>
      </c>
      <c r="E21" s="26" t="s">
        <v>46</v>
      </c>
      <c r="F21" s="44"/>
      <c r="G21" s="44"/>
      <c r="H21" s="40"/>
      <c r="I21" s="24"/>
      <c r="J21" s="40"/>
      <c r="K21" s="40"/>
      <c r="L21" s="28"/>
      <c r="M21" s="29"/>
      <c r="N21" s="11">
        <f t="shared" si="2"/>
        <v>0</v>
      </c>
      <c r="O21" s="11">
        <f t="shared" si="2"/>
        <v>0</v>
      </c>
      <c r="P21" s="12">
        <f t="shared" si="3"/>
        <v>0</v>
      </c>
      <c r="Q21" s="12">
        <f t="shared" si="4"/>
        <v>0</v>
      </c>
      <c r="R21" s="23"/>
      <c r="S21" s="49"/>
      <c r="T21" s="24"/>
      <c r="U21" s="9">
        <f t="shared" si="5"/>
        <v>0</v>
      </c>
      <c r="V21" s="9">
        <f t="shared" si="0"/>
        <v>0</v>
      </c>
      <c r="W21" s="10">
        <f t="shared" si="6"/>
        <v>0</v>
      </c>
      <c r="X21" s="10">
        <f t="shared" si="1"/>
        <v>0</v>
      </c>
      <c r="Y21" s="25"/>
    </row>
    <row r="22" spans="1:26" s="14" customFormat="1" ht="63.75" hidden="1" customHeight="1" x14ac:dyDescent="0.25">
      <c r="A22" s="102"/>
      <c r="B22" s="103"/>
      <c r="C22" s="26" t="s">
        <v>52</v>
      </c>
      <c r="D22" s="26" t="s">
        <v>149</v>
      </c>
      <c r="E22" s="26" t="s">
        <v>46</v>
      </c>
      <c r="F22" s="44"/>
      <c r="G22" s="44"/>
      <c r="H22" s="40"/>
      <c r="I22" s="24"/>
      <c r="J22" s="40"/>
      <c r="K22" s="40"/>
      <c r="L22" s="28"/>
      <c r="M22" s="29"/>
      <c r="N22" s="11">
        <f t="shared" si="2"/>
        <v>0</v>
      </c>
      <c r="O22" s="11">
        <f t="shared" si="2"/>
        <v>0</v>
      </c>
      <c r="P22" s="12">
        <f t="shared" si="3"/>
        <v>0</v>
      </c>
      <c r="Q22" s="12">
        <f t="shared" si="4"/>
        <v>0</v>
      </c>
      <c r="R22" s="23"/>
      <c r="S22" s="49"/>
      <c r="T22" s="24"/>
      <c r="U22" s="9">
        <f t="shared" si="5"/>
        <v>0</v>
      </c>
      <c r="V22" s="9">
        <f t="shared" si="0"/>
        <v>0</v>
      </c>
      <c r="W22" s="10">
        <f t="shared" si="6"/>
        <v>0</v>
      </c>
      <c r="X22" s="10">
        <f t="shared" si="1"/>
        <v>0</v>
      </c>
      <c r="Y22" s="25"/>
    </row>
    <row r="23" spans="1:26" s="14" customFormat="1" ht="36.75" hidden="1" customHeight="1" x14ac:dyDescent="0.25">
      <c r="A23" s="102"/>
      <c r="B23" s="83" t="s">
        <v>6</v>
      </c>
      <c r="C23" s="26" t="s">
        <v>150</v>
      </c>
      <c r="D23" s="26" t="s">
        <v>152</v>
      </c>
      <c r="E23" s="26" t="s">
        <v>46</v>
      </c>
      <c r="F23" s="44"/>
      <c r="G23" s="44"/>
      <c r="H23" s="40"/>
      <c r="I23" s="24"/>
      <c r="J23" s="40"/>
      <c r="K23" s="40"/>
      <c r="L23" s="28"/>
      <c r="M23" s="29"/>
      <c r="N23" s="11">
        <f t="shared" si="2"/>
        <v>0</v>
      </c>
      <c r="O23" s="11">
        <f t="shared" si="2"/>
        <v>0</v>
      </c>
      <c r="P23" s="12">
        <f t="shared" si="3"/>
        <v>0</v>
      </c>
      <c r="Q23" s="12">
        <f t="shared" si="4"/>
        <v>0</v>
      </c>
      <c r="R23" s="23"/>
      <c r="S23" s="49"/>
      <c r="T23" s="24"/>
      <c r="U23" s="9">
        <f t="shared" si="5"/>
        <v>0</v>
      </c>
      <c r="V23" s="9">
        <f t="shared" si="0"/>
        <v>0</v>
      </c>
      <c r="W23" s="10">
        <f t="shared" si="6"/>
        <v>0</v>
      </c>
      <c r="X23" s="10">
        <f t="shared" si="1"/>
        <v>0</v>
      </c>
      <c r="Y23" s="25"/>
    </row>
    <row r="24" spans="1:26" s="14" customFormat="1" ht="54" hidden="1" customHeight="1" x14ac:dyDescent="0.25">
      <c r="A24" s="102"/>
      <c r="B24" s="84"/>
      <c r="C24" s="26" t="s">
        <v>151</v>
      </c>
      <c r="D24" s="26" t="s">
        <v>153</v>
      </c>
      <c r="E24" s="26" t="s">
        <v>46</v>
      </c>
      <c r="F24" s="44"/>
      <c r="G24" s="44"/>
      <c r="H24" s="40"/>
      <c r="I24" s="24"/>
      <c r="J24" s="40"/>
      <c r="K24" s="40"/>
      <c r="L24" s="28"/>
      <c r="M24" s="29"/>
      <c r="N24" s="11">
        <f t="shared" si="2"/>
        <v>0</v>
      </c>
      <c r="O24" s="11">
        <f t="shared" si="2"/>
        <v>0</v>
      </c>
      <c r="P24" s="12">
        <f t="shared" si="3"/>
        <v>0</v>
      </c>
      <c r="Q24" s="12">
        <f t="shared" si="4"/>
        <v>0</v>
      </c>
      <c r="R24" s="23"/>
      <c r="S24" s="49"/>
      <c r="T24" s="24"/>
      <c r="U24" s="9">
        <f t="shared" si="5"/>
        <v>0</v>
      </c>
      <c r="V24" s="9">
        <f t="shared" si="0"/>
        <v>0</v>
      </c>
      <c r="W24" s="10">
        <f t="shared" si="6"/>
        <v>0</v>
      </c>
      <c r="X24" s="10">
        <f t="shared" si="1"/>
        <v>0</v>
      </c>
      <c r="Y24" s="25"/>
    </row>
    <row r="25" spans="1:26" s="14" customFormat="1" ht="90" hidden="1" x14ac:dyDescent="0.25">
      <c r="A25" s="102"/>
      <c r="B25" s="97" t="s">
        <v>58</v>
      </c>
      <c r="C25" s="26" t="s">
        <v>49</v>
      </c>
      <c r="D25" s="26" t="s">
        <v>139</v>
      </c>
      <c r="E25" s="26" t="s">
        <v>46</v>
      </c>
      <c r="F25" s="44"/>
      <c r="G25" s="44"/>
      <c r="H25" s="40"/>
      <c r="I25" s="24"/>
      <c r="J25" s="40"/>
      <c r="K25" s="40"/>
      <c r="L25" s="28"/>
      <c r="M25" s="29"/>
      <c r="N25" s="11">
        <f t="shared" si="2"/>
        <v>0</v>
      </c>
      <c r="O25" s="11">
        <f t="shared" si="2"/>
        <v>0</v>
      </c>
      <c r="P25" s="12">
        <f t="shared" si="3"/>
        <v>0</v>
      </c>
      <c r="Q25" s="12">
        <f t="shared" si="4"/>
        <v>0</v>
      </c>
      <c r="R25" s="23"/>
      <c r="S25" s="49"/>
      <c r="T25" s="24"/>
      <c r="U25" s="9">
        <f t="shared" si="5"/>
        <v>0</v>
      </c>
      <c r="V25" s="9">
        <f t="shared" si="0"/>
        <v>0</v>
      </c>
      <c r="W25" s="10">
        <f t="shared" si="6"/>
        <v>0</v>
      </c>
      <c r="X25" s="10">
        <f t="shared" si="1"/>
        <v>0</v>
      </c>
      <c r="Y25" s="25"/>
    </row>
    <row r="26" spans="1:26" s="14" customFormat="1" ht="68.25" hidden="1" customHeight="1" x14ac:dyDescent="0.25">
      <c r="A26" s="102"/>
      <c r="B26" s="104"/>
      <c r="C26" s="26" t="s">
        <v>48</v>
      </c>
      <c r="D26" s="26" t="s">
        <v>139</v>
      </c>
      <c r="E26" s="26" t="s">
        <v>46</v>
      </c>
      <c r="F26" s="44"/>
      <c r="G26" s="44"/>
      <c r="H26" s="40"/>
      <c r="I26" s="24"/>
      <c r="J26" s="40"/>
      <c r="K26" s="40"/>
      <c r="L26" s="28"/>
      <c r="M26" s="29"/>
      <c r="N26" s="11">
        <f t="shared" si="2"/>
        <v>0</v>
      </c>
      <c r="O26" s="11">
        <f t="shared" si="2"/>
        <v>0</v>
      </c>
      <c r="P26" s="12">
        <f t="shared" si="3"/>
        <v>0</v>
      </c>
      <c r="Q26" s="12">
        <f t="shared" si="4"/>
        <v>0</v>
      </c>
      <c r="R26" s="23"/>
      <c r="S26" s="49"/>
      <c r="T26" s="24"/>
      <c r="U26" s="9">
        <f t="shared" si="5"/>
        <v>0</v>
      </c>
      <c r="V26" s="9">
        <f t="shared" si="0"/>
        <v>0</v>
      </c>
      <c r="W26" s="10">
        <f t="shared" si="6"/>
        <v>0</v>
      </c>
      <c r="X26" s="10">
        <f t="shared" si="1"/>
        <v>0</v>
      </c>
      <c r="Y26" s="25"/>
    </row>
    <row r="27" spans="1:26" s="14" customFormat="1" ht="60" hidden="1" x14ac:dyDescent="0.25">
      <c r="A27" s="102"/>
      <c r="B27" s="97" t="s">
        <v>59</v>
      </c>
      <c r="C27" s="26" t="s">
        <v>47</v>
      </c>
      <c r="D27" s="26" t="s">
        <v>154</v>
      </c>
      <c r="E27" s="26" t="s">
        <v>46</v>
      </c>
      <c r="F27" s="44"/>
      <c r="G27" s="44"/>
      <c r="H27" s="40"/>
      <c r="I27" s="24"/>
      <c r="J27" s="40"/>
      <c r="K27" s="40"/>
      <c r="L27" s="28"/>
      <c r="M27" s="29"/>
      <c r="N27" s="11">
        <f t="shared" si="2"/>
        <v>0</v>
      </c>
      <c r="O27" s="11">
        <f t="shared" si="2"/>
        <v>0</v>
      </c>
      <c r="P27" s="12">
        <f t="shared" si="3"/>
        <v>0</v>
      </c>
      <c r="Q27" s="12">
        <f t="shared" si="4"/>
        <v>0</v>
      </c>
      <c r="R27" s="23"/>
      <c r="S27" s="49"/>
      <c r="T27" s="24"/>
      <c r="U27" s="9">
        <f t="shared" si="5"/>
        <v>0</v>
      </c>
      <c r="V27" s="9">
        <f t="shared" si="0"/>
        <v>0</v>
      </c>
      <c r="W27" s="10">
        <f t="shared" si="6"/>
        <v>0</v>
      </c>
      <c r="X27" s="10">
        <f t="shared" si="1"/>
        <v>0</v>
      </c>
      <c r="Y27" s="25"/>
    </row>
    <row r="28" spans="1:26" s="14" customFormat="1" ht="60" hidden="1" x14ac:dyDescent="0.25">
      <c r="A28" s="102"/>
      <c r="B28" s="104"/>
      <c r="C28" s="26" t="s">
        <v>14</v>
      </c>
      <c r="D28" s="26" t="s">
        <v>154</v>
      </c>
      <c r="E28" s="26" t="s">
        <v>46</v>
      </c>
      <c r="F28" s="44"/>
      <c r="G28" s="44"/>
      <c r="H28" s="40"/>
      <c r="I28" s="24"/>
      <c r="J28" s="40"/>
      <c r="K28" s="40"/>
      <c r="L28" s="28"/>
      <c r="M28" s="29"/>
      <c r="N28" s="11">
        <f t="shared" si="2"/>
        <v>0</v>
      </c>
      <c r="O28" s="11">
        <f t="shared" si="2"/>
        <v>0</v>
      </c>
      <c r="P28" s="12">
        <f t="shared" si="3"/>
        <v>0</v>
      </c>
      <c r="Q28" s="12">
        <f t="shared" si="4"/>
        <v>0</v>
      </c>
      <c r="R28" s="23"/>
      <c r="S28" s="49"/>
      <c r="T28" s="24"/>
      <c r="U28" s="9">
        <f t="shared" si="5"/>
        <v>0</v>
      </c>
      <c r="V28" s="9">
        <f t="shared" si="0"/>
        <v>0</v>
      </c>
      <c r="W28" s="10">
        <f t="shared" si="6"/>
        <v>0</v>
      </c>
      <c r="X28" s="10">
        <f t="shared" si="1"/>
        <v>0</v>
      </c>
      <c r="Y28" s="25"/>
    </row>
    <row r="29" spans="1:26" s="69" customFormat="1" ht="94.5" customHeight="1" x14ac:dyDescent="0.25">
      <c r="A29" s="102"/>
      <c r="B29" s="26" t="s">
        <v>7</v>
      </c>
      <c r="C29" s="26" t="s">
        <v>155</v>
      </c>
      <c r="D29" s="26" t="s">
        <v>156</v>
      </c>
      <c r="E29" s="26" t="s">
        <v>45</v>
      </c>
      <c r="F29" s="52">
        <v>0.05</v>
      </c>
      <c r="G29" s="52">
        <v>0.05</v>
      </c>
      <c r="H29" s="40">
        <v>3</v>
      </c>
      <c r="I29" s="77">
        <v>5073444</v>
      </c>
      <c r="J29" s="40">
        <v>19</v>
      </c>
      <c r="K29" s="40">
        <v>104978108</v>
      </c>
      <c r="L29" s="40">
        <v>6</v>
      </c>
      <c r="M29" s="40">
        <v>57652385</v>
      </c>
      <c r="N29" s="65">
        <f t="shared" si="2"/>
        <v>-1</v>
      </c>
      <c r="O29" s="65">
        <f t="shared" si="2"/>
        <v>-10.363559940742423</v>
      </c>
      <c r="P29" s="66">
        <f t="shared" si="3"/>
        <v>-20</v>
      </c>
      <c r="Q29" s="66">
        <f>IFERROR((O29/F29),0)</f>
        <v>-207.27119881484845</v>
      </c>
      <c r="R29" s="79" t="s">
        <v>182</v>
      </c>
      <c r="S29" s="143">
        <v>23</v>
      </c>
      <c r="T29" s="77">
        <v>205361000</v>
      </c>
      <c r="U29" s="144">
        <f t="shared" si="5"/>
        <v>-0.21052631578947367</v>
      </c>
      <c r="V29" s="144">
        <f t="shared" si="0"/>
        <v>-0.95622691161475304</v>
      </c>
      <c r="W29" s="145">
        <f t="shared" si="6"/>
        <v>-4.2105263157894735</v>
      </c>
      <c r="X29" s="145">
        <f>IFERROR((V29/F29),0)</f>
        <v>-19.124538232295059</v>
      </c>
      <c r="Y29" s="146"/>
      <c r="Z29" s="69" t="s">
        <v>191</v>
      </c>
    </row>
    <row r="30" spans="1:26" ht="75" x14ac:dyDescent="0.25">
      <c r="A30" s="94" t="s">
        <v>12</v>
      </c>
      <c r="B30" s="97" t="s">
        <v>8</v>
      </c>
      <c r="C30" s="30" t="s">
        <v>15</v>
      </c>
      <c r="D30" s="30" t="s">
        <v>157</v>
      </c>
      <c r="E30" s="26" t="s">
        <v>45</v>
      </c>
      <c r="F30" s="53">
        <v>0.05</v>
      </c>
      <c r="G30" s="53">
        <v>0.05</v>
      </c>
      <c r="H30" s="77">
        <v>1284</v>
      </c>
      <c r="I30" s="77">
        <v>6182169</v>
      </c>
      <c r="J30" s="41">
        <f>+H30+H35</f>
        <v>3013</v>
      </c>
      <c r="K30" s="41">
        <v>16770533</v>
      </c>
      <c r="L30" s="77">
        <v>987</v>
      </c>
      <c r="M30" s="78">
        <v>6153459</v>
      </c>
      <c r="N30" s="11">
        <f t="shared" si="2"/>
        <v>0.23130841121495327</v>
      </c>
      <c r="O30" s="55">
        <f t="shared" si="2"/>
        <v>4.6440011588165797E-3</v>
      </c>
      <c r="P30" s="12">
        <f t="shared" si="3"/>
        <v>4.6261682242990654</v>
      </c>
      <c r="Q30" s="12">
        <f t="shared" si="4"/>
        <v>9.2880023176331594E-2</v>
      </c>
      <c r="R30" s="79" t="s">
        <v>183</v>
      </c>
      <c r="S30" s="49">
        <v>2017</v>
      </c>
      <c r="T30" s="24">
        <v>15460441</v>
      </c>
      <c r="U30" s="9">
        <f t="shared" si="5"/>
        <v>0.33056754065715233</v>
      </c>
      <c r="V30" s="9">
        <f t="shared" si="0"/>
        <v>7.8118685911771513E-2</v>
      </c>
      <c r="W30" s="10">
        <f t="shared" si="6"/>
        <v>6.6113508131430461</v>
      </c>
      <c r="X30" s="10">
        <f t="shared" si="1"/>
        <v>1.5623737182354303</v>
      </c>
      <c r="Y30" s="25"/>
    </row>
    <row r="31" spans="1:26" s="14" customFormat="1" ht="45" hidden="1" x14ac:dyDescent="0.25">
      <c r="A31" s="95"/>
      <c r="B31" s="98"/>
      <c r="C31" s="30" t="s">
        <v>16</v>
      </c>
      <c r="D31" s="30" t="s">
        <v>157</v>
      </c>
      <c r="E31" s="26" t="s">
        <v>46</v>
      </c>
      <c r="F31" s="45"/>
      <c r="G31" s="45"/>
      <c r="H31" s="77"/>
      <c r="I31" s="24"/>
      <c r="J31" s="41"/>
      <c r="K31" s="41"/>
      <c r="L31" s="77"/>
      <c r="M31" s="29"/>
      <c r="N31" s="11">
        <f t="shared" si="2"/>
        <v>0</v>
      </c>
      <c r="O31" s="11">
        <f t="shared" si="2"/>
        <v>0</v>
      </c>
      <c r="P31" s="12">
        <f t="shared" si="3"/>
        <v>0</v>
      </c>
      <c r="Q31" s="12">
        <f t="shared" si="4"/>
        <v>0</v>
      </c>
      <c r="R31" s="31"/>
      <c r="S31" s="49"/>
      <c r="T31" s="24"/>
      <c r="U31" s="9">
        <f t="shared" si="5"/>
        <v>0</v>
      </c>
      <c r="V31" s="9">
        <f t="shared" si="0"/>
        <v>0</v>
      </c>
      <c r="W31" s="10">
        <f t="shared" si="6"/>
        <v>0</v>
      </c>
      <c r="X31" s="10">
        <f t="shared" si="1"/>
        <v>0</v>
      </c>
      <c r="Y31" s="25"/>
    </row>
    <row r="32" spans="1:26" ht="45.75" thickBot="1" x14ac:dyDescent="0.3">
      <c r="A32" s="96"/>
      <c r="B32" s="99"/>
      <c r="C32" s="32" t="s">
        <v>17</v>
      </c>
      <c r="D32" s="32" t="s">
        <v>158</v>
      </c>
      <c r="E32" s="32" t="s">
        <v>45</v>
      </c>
      <c r="F32" s="54">
        <v>0.05</v>
      </c>
      <c r="G32" s="54">
        <v>0.05</v>
      </c>
      <c r="H32" s="77">
        <v>166154</v>
      </c>
      <c r="I32" s="77">
        <v>100101704</v>
      </c>
      <c r="J32" s="42">
        <f>+H36+H32</f>
        <v>371771</v>
      </c>
      <c r="K32" s="57">
        <v>206362890</v>
      </c>
      <c r="L32" s="77">
        <v>166630</v>
      </c>
      <c r="M32" s="76">
        <v>135618303</v>
      </c>
      <c r="N32" s="11">
        <f t="shared" si="2"/>
        <v>-2.8648121622110168E-3</v>
      </c>
      <c r="O32" s="11">
        <f t="shared" si="2"/>
        <v>-0.35480513898145039</v>
      </c>
      <c r="P32" s="12">
        <f t="shared" si="3"/>
        <v>-5.7296243244220335E-2</v>
      </c>
      <c r="Q32" s="12">
        <f t="shared" si="4"/>
        <v>-7.0961027796290077</v>
      </c>
      <c r="R32" s="31"/>
      <c r="S32" s="49">
        <v>364433</v>
      </c>
      <c r="T32" s="24">
        <v>283696690</v>
      </c>
      <c r="U32" s="9">
        <f t="shared" si="5"/>
        <v>1.973795696813363E-2</v>
      </c>
      <c r="V32" s="9">
        <f t="shared" si="0"/>
        <v>-0.3747466417048142</v>
      </c>
      <c r="W32" s="10">
        <f t="shared" si="6"/>
        <v>0.3947591393626726</v>
      </c>
      <c r="X32" s="10">
        <f t="shared" si="1"/>
        <v>-7.494932834096284</v>
      </c>
      <c r="Y32" s="25"/>
    </row>
    <row r="33" spans="1:26" s="69" customFormat="1" ht="56.25" customHeight="1" x14ac:dyDescent="0.25">
      <c r="A33" s="59" t="s">
        <v>179</v>
      </c>
      <c r="B33" s="60" t="s">
        <v>0</v>
      </c>
      <c r="C33" s="60" t="s">
        <v>0</v>
      </c>
      <c r="D33" s="60" t="s">
        <v>136</v>
      </c>
      <c r="E33" s="60" t="s">
        <v>45</v>
      </c>
      <c r="F33" s="61" t="s">
        <v>181</v>
      </c>
      <c r="G33" s="61" t="s">
        <v>181</v>
      </c>
      <c r="H33" s="62">
        <v>37</v>
      </c>
      <c r="I33" s="63">
        <v>508367897</v>
      </c>
      <c r="J33" s="62">
        <v>73</v>
      </c>
      <c r="K33" s="62">
        <v>2196571891</v>
      </c>
      <c r="L33" s="62">
        <v>36</v>
      </c>
      <c r="M33" s="63">
        <f>+K33-I33</f>
        <v>1688203994</v>
      </c>
      <c r="N33" s="65">
        <f t="shared" ref="N33:O33" si="7">IFERROR((1-(L33/H33)),0)</f>
        <v>2.7027027027026973E-2</v>
      </c>
      <c r="O33" s="65">
        <f t="shared" si="7"/>
        <v>-2.3208312404510467</v>
      </c>
      <c r="P33" s="66">
        <f t="shared" si="3"/>
        <v>0</v>
      </c>
      <c r="Q33" s="66">
        <f t="shared" si="4"/>
        <v>0</v>
      </c>
      <c r="R33" s="64"/>
      <c r="S33" s="67">
        <v>109</v>
      </c>
      <c r="T33" s="63">
        <v>4997246484</v>
      </c>
      <c r="U33" s="61" t="s">
        <v>181</v>
      </c>
      <c r="V33" s="61" t="s">
        <v>181</v>
      </c>
      <c r="W33" s="61" t="s">
        <v>181</v>
      </c>
      <c r="X33" s="61" t="s">
        <v>181</v>
      </c>
      <c r="Y33" s="68"/>
      <c r="Z33" s="69" t="s">
        <v>193</v>
      </c>
    </row>
    <row r="34" spans="1:26" s="69" customFormat="1" ht="85.5" customHeight="1" x14ac:dyDescent="0.25">
      <c r="A34" s="70" t="s">
        <v>180</v>
      </c>
      <c r="B34" s="71"/>
      <c r="C34" s="71"/>
      <c r="D34" s="71"/>
      <c r="E34" s="71"/>
      <c r="F34" s="72"/>
      <c r="G34" s="147"/>
      <c r="H34" s="148" t="s">
        <v>184</v>
      </c>
      <c r="I34" s="148"/>
      <c r="J34" s="148"/>
      <c r="K34" s="148"/>
      <c r="L34" s="149"/>
      <c r="M34" s="148" t="s">
        <v>184</v>
      </c>
      <c r="N34" s="149"/>
      <c r="O34" s="149"/>
      <c r="P34" s="150">
        <f>+H30+J30</f>
        <v>4297</v>
      </c>
      <c r="Q34" s="150"/>
      <c r="R34" s="73"/>
      <c r="S34" s="74"/>
      <c r="T34" s="73"/>
      <c r="U34" s="71"/>
      <c r="V34" s="71"/>
      <c r="W34" s="71"/>
      <c r="X34" s="71"/>
      <c r="Y34" s="71"/>
    </row>
    <row r="35" spans="1:26" ht="30.75" customHeight="1" x14ac:dyDescent="0.25">
      <c r="G35" s="147"/>
      <c r="H35" s="148">
        <v>1729</v>
      </c>
      <c r="I35" s="148"/>
      <c r="J35" s="148"/>
      <c r="K35" s="148"/>
      <c r="L35" s="151">
        <v>987</v>
      </c>
      <c r="M35" s="149"/>
      <c r="N35" s="149"/>
      <c r="O35" s="149"/>
      <c r="P35" s="149"/>
      <c r="Q35" s="149"/>
    </row>
    <row r="36" spans="1:26" x14ac:dyDescent="0.25">
      <c r="G36" s="147"/>
      <c r="H36" s="148">
        <v>205617</v>
      </c>
      <c r="I36" s="148"/>
      <c r="J36" s="148"/>
      <c r="K36" s="148"/>
      <c r="L36" s="151">
        <v>166630</v>
      </c>
      <c r="M36" s="149"/>
      <c r="N36" s="149"/>
      <c r="O36" s="149"/>
      <c r="P36" s="149"/>
      <c r="Q36" s="149"/>
    </row>
    <row r="37" spans="1:26" x14ac:dyDescent="0.25">
      <c r="G37" s="147"/>
      <c r="H37" s="148"/>
      <c r="I37" s="148"/>
      <c r="J37" s="148"/>
      <c r="K37" s="148"/>
      <c r="L37" s="149"/>
      <c r="M37" s="149"/>
      <c r="N37" s="149"/>
      <c r="O37" s="149"/>
      <c r="P37" s="149"/>
      <c r="Q37" s="149"/>
    </row>
    <row r="38" spans="1:26" x14ac:dyDescent="0.25">
      <c r="G38" s="147"/>
      <c r="H38" s="148"/>
      <c r="I38" s="148"/>
      <c r="J38" s="148"/>
      <c r="K38" s="148"/>
      <c r="L38" s="149"/>
      <c r="M38" s="149"/>
      <c r="N38" s="149"/>
      <c r="O38" s="149"/>
      <c r="P38" s="149"/>
      <c r="Q38" s="149"/>
    </row>
    <row r="39" spans="1:26" x14ac:dyDescent="0.25">
      <c r="G39" s="147"/>
      <c r="H39" s="148"/>
      <c r="I39" s="148"/>
      <c r="J39" s="148"/>
      <c r="K39" s="148"/>
      <c r="L39" s="149"/>
      <c r="M39" s="149"/>
      <c r="N39" s="149"/>
      <c r="O39" s="149"/>
      <c r="P39" s="149"/>
      <c r="Q39" s="149"/>
    </row>
    <row r="40" spans="1:26" x14ac:dyDescent="0.25">
      <c r="G40" s="147"/>
      <c r="H40" s="148"/>
      <c r="I40" s="148"/>
      <c r="J40" s="148"/>
      <c r="K40" s="148"/>
      <c r="L40" s="149"/>
      <c r="M40" s="149"/>
      <c r="N40" s="149"/>
      <c r="O40" s="149"/>
      <c r="P40" s="149"/>
      <c r="Q40" s="149"/>
    </row>
  </sheetData>
  <autoFilter ref="A11:Y34" xr:uid="{00000000-0001-0000-0100-000000000000}">
    <filterColumn colId="0" showButton="0"/>
    <filterColumn colId="4">
      <filters>
        <filter val="SI"/>
      </filters>
    </filterColumn>
  </autoFilter>
  <mergeCells count="44">
    <mergeCell ref="C1:Y1"/>
    <mergeCell ref="B2:G2"/>
    <mergeCell ref="H2:I2"/>
    <mergeCell ref="J2:Y2"/>
    <mergeCell ref="B3:G3"/>
    <mergeCell ref="J3:Y3"/>
    <mergeCell ref="B4:G4"/>
    <mergeCell ref="H4:I4"/>
    <mergeCell ref="J4:Y4"/>
    <mergeCell ref="B5:G5"/>
    <mergeCell ref="H5:I5"/>
    <mergeCell ref="J5:Y5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J8:K9"/>
    <mergeCell ref="L8:O8"/>
    <mergeCell ref="S8:Y8"/>
    <mergeCell ref="L9:R9"/>
    <mergeCell ref="S9:Y9"/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H10:H11"/>
    <mergeCell ref="I10:I11"/>
    <mergeCell ref="J10:J11"/>
    <mergeCell ref="K10:K11"/>
  </mergeCells>
  <dataValidations count="14">
    <dataValidation allowBlank="1" showInputMessage="1" showErrorMessage="1" prompt="Solo aplica para gastos de funcionamiento." sqref="A8:B11" xr:uid="{78FB85E8-04A0-4027-B6A5-8278BE47C7E9}"/>
    <dataValidation allowBlank="1" showInputMessage="1" showErrorMessage="1" prompt="Relacione los giros realizados  en el  mismo periodo del año anterior, relacionados con el rubro y el componente. valores en pesos." sqref="I10:I11" xr:uid="{C86AA125-5E48-4DDA-931B-B918B621AA85}"/>
    <dataValidation type="list" allowBlank="1" showInputMessage="1" showErrorMessage="1" sqref="J2:Y2" xr:uid="{45E65A3A-C051-4A9C-B759-C3E7AC270319}">
      <formula1>INDIRECT(B2)</formula1>
    </dataValidation>
    <dataValidation allowBlank="1" showInputMessage="1" showErrorMessage="1" prompt="Escribir la otra entidad que no se encuentra en la lista desplegable" sqref="J3:Y3" xr:uid="{D92E07F4-FC53-42E8-846F-7B4F6143B525}"/>
    <dataValidation allowBlank="1" showInputMessage="1" showErrorMessage="1" prompt="Escribir el otro sector que no se encuentra en la lista desplegable" sqref="B3:G3" xr:uid="{EC60402B-6979-4A3B-BD72-B54CEC7CA8F9}"/>
    <dataValidation allowBlank="1" showInputMessage="1" showErrorMessage="1" prompt="Relacione los giros realizados  en el  periodo de reporte para el rubro y el componente. Valores en pesos._x000a_" sqref="T11" xr:uid="{480D71CA-C856-4D88-BB11-3CE4DDC4AEEC}"/>
    <dataValidation allowBlank="1" showInputMessage="1" showErrorMessage="1" prompt="Relacione los giros realizados  en el  periodo de reporte para el rubro y el componente. Valores en pesos." sqref="M11" xr:uid="{53B45317-4025-4258-B31B-33F81E1B8C95}"/>
    <dataValidation allowBlank="1" showInputMessage="1" showErrorMessage="1" prompt="Relacione el dato de consumo asociado al rubro, componente y unidad de medida en el periodo de reporte._x000a_" sqref="L11 S11" xr:uid="{75D98CEE-4F50-451D-99CA-7B3348BA1BC4}"/>
    <dataValidation allowBlank="1" showInputMessage="1" showErrorMessage="1" prompt="Relacione los giros realizados  en el  mismo periodo del año anterior, relacionados con el rubro y el componente. Valores en pesos." sqref="K10:K11" xr:uid="{406F4AA3-FE3B-4852-BFCF-FADD8F34CCE5}"/>
    <dataValidation allowBlank="1" showInputMessage="1" showErrorMessage="1" prompt="Relacione el dato de consumo asociado al rubro, componente y unidad de medida reportado en el  mismo periodo del año anterior_x000a_" sqref="H10:H11 J10:J11" xr:uid="{D96F7B59-31AC-4026-8E38-0E5F0256D07C}"/>
    <dataValidation allowBlank="1" showInputMessage="1" showErrorMessage="1" prompt="Si en la celda &quot;E&quot;, selecionó SI, defina una meta en porcentaje para mantener o reducir el gasto en la vigencia. (En unidad de medida)" sqref="G8:G11" xr:uid="{953D2B2E-EB0B-4628-B734-7104DDA445C9}"/>
    <dataValidation allowBlank="1" showInputMessage="1" showErrorMessage="1" prompt="Si en la celda &quot;E&quot;, selecionó SI, defina una meta en porcentaje para mantener o reducir el gasto en la vigencia. (En giros presupuestales)" sqref="F8:F11" xr:uid="{F0239A98-FF72-42F1-BEF1-239CE33A597F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77FF74EC-D4F2-48C2-A979-995B73F9BB65}"/>
    <dataValidation allowBlank="1" showInputMessage="1" showErrorMessage="1" prompt="Defina la referencia que se usará  para medir el rubro o componente. Ejem. Metro cúbico, personas, horas, entre otros." sqref="D8:D11" xr:uid="{33FAB16A-7E7E-4FCF-B48E-05520A481AB6}"/>
  </dataValidations>
  <pageMargins left="0.7" right="0.7" top="0.75" bottom="0.75" header="0.3" footer="0.3"/>
  <pageSetup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9FE113A-81DD-4B11-A838-1269353467A1}">
          <x14:formula1>
            <xm:f>datos!$F$27:$F$28</xm:f>
          </x14:formula1>
          <xm:sqref>E12:E33</xm:sqref>
        </x14:dataValidation>
        <x14:dataValidation type="list" showInputMessage="1" showErrorMessage="1" xr:uid="{FED5F40A-CD2A-41EC-A139-FC5F26DED981}">
          <x14:formula1>
            <xm:f>datos!$D$2:$T$2</xm:f>
          </x14:formula1>
          <xm:sqref>B2:G2</xm:sqref>
        </x14:dataValidation>
        <x14:dataValidation type="list" allowBlank="1" showInputMessage="1" showErrorMessage="1" xr:uid="{C0CFD764-D0CE-4C30-B434-0BE979069192}">
          <x14:formula1>
            <xm:f>datos!$E$18:$E$20</xm:f>
          </x14:formula1>
          <xm:sqref>J5</xm:sqref>
        </x14:dataValidation>
        <x14:dataValidation type="list" allowBlank="1" showInputMessage="1" showErrorMessage="1" xr:uid="{A3B8833C-9BD2-4EB2-9E27-596BD5A59A2E}">
          <x14:formula1>
            <xm:f>datos!$D$27:$D$31</xm:f>
          </x14:formula1>
          <xm:sqref>B4</xm:sqref>
        </x14:dataValidation>
        <x14:dataValidation type="list" allowBlank="1" showInputMessage="1" showErrorMessage="1" xr:uid="{6BBEB7A4-BA9A-4EE6-BF41-E041D047DD2F}">
          <x14:formula1>
            <xm:f>datos!$E$27:$E$29</xm:f>
          </x14:formula1>
          <xm:sqref>J4</xm:sqref>
        </x14:dataValidation>
        <x14:dataValidation type="list" allowBlank="1" showInputMessage="1" showErrorMessage="1" xr:uid="{718D1FB9-CF46-416F-9CC8-08DF1DB468C5}">
          <x14:formula1>
            <xm:f>datos!$E$12:$E$13</xm:f>
          </x14:formula1>
          <xm:sqref>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pegar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Patricia Casas Betancourt</dc:creator>
  <cp:lastModifiedBy>Mary Janet Silva Silva</cp:lastModifiedBy>
  <dcterms:created xsi:type="dcterms:W3CDTF">2021-10-14T18:59:05Z</dcterms:created>
  <dcterms:modified xsi:type="dcterms:W3CDTF">2023-01-21T01:55:44Z</dcterms:modified>
</cp:coreProperties>
</file>