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X:\VIGENCIA 2022\5. EVALUACIÓN_Y_SEGUIMIENTO\INFORMES DE LEY EXTERNOS\INFORME SEMESTRAL SCI\II semestre 2021\FINALES\"/>
    </mc:Choice>
  </mc:AlternateContent>
  <xr:revisionPtr revIDLastSave="0" documentId="13_ncr:1_{695474BC-16E9-4F0D-A794-95019A8E0F53}" xr6:coauthVersionLast="47" xr6:coauthVersionMax="47" xr10:uidLastSave="{00000000-0000-0000-0000-000000000000}"/>
  <bookViews>
    <workbookView xWindow="-120" yWindow="-120" windowWidth="29040" windowHeight="15840" xr2:uid="{285870F2-AFBA-41C0-869B-F3D2FBBCEDA9}"/>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O31" i="1"/>
  <c r="G31" i="1"/>
  <c r="E31" i="1"/>
  <c r="G29" i="1"/>
  <c r="E29" i="1"/>
  <c r="G27" i="1"/>
  <c r="O27" i="1" s="1"/>
  <c r="E27" i="1"/>
  <c r="G25" i="1"/>
  <c r="O25" i="1" s="1"/>
  <c r="E25" i="1"/>
  <c r="M7" i="1" l="1"/>
  <c r="O29" i="1"/>
</calcChain>
</file>

<file path=xl/sharedStrings.xml><?xml version="1.0" encoding="utf-8"?>
<sst xmlns="http://schemas.openxmlformats.org/spreadsheetml/2006/main" count="37" uniqueCount="36">
  <si>
    <t>Nombre de la Entidad:</t>
  </si>
  <si>
    <t>INSTITUTO DISTRITAL DE GESTIÓN DE RIESGO Y CAMBIO CLIMÁTICO - IDIGER</t>
  </si>
  <si>
    <t>Periodo Evaluado:</t>
  </si>
  <si>
    <t>01/07/2021 AL 31/12/2021 - SEGUNDO SEMESTRE DE 2021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</si>
  <si>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</si>
  <si>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</si>
  <si>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</si>
  <si>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</si>
  <si>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</si>
  <si>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Si</t>
  </si>
  <si>
    <t xml:space="preserve">
De acuerdo a la metodología de la herramienta actual, todos los componentes superan la brecha establecida para determinar que se encuentran presentes y funcionando.  Se observan los componentes de Evaluación de Riesgos, Monitoreo, Actividades de Control y Ambiente de Control, con soportes que dan cuenta de su progresivo fortalecimiento y su nivel supera el 80% en general.  Se identifica  mayor frecuencia en celebración de instancias como comités de gestión y desempeño, comités de coordinación de control interno e instrumentos de control implementados  por la alta dirección. 
Se recomienda asegurar la implementación del modelo de gestión de riesgos recién actualizado, que permitirá asegurar la efectividad y cohesión de los componentes del control interno e incorporar nuevos instrumentos de planificación, tales como: Plan de Acción de Climática PAC 2020-2050, Acuerdo 790 de 2020: Por el cual se declara la emergencia climática en Bogotá D.C., se reconoce esta emergencia como un asunto prioritario de gestión pública, se definen lineamientos para la adaptación, mitigación y resiliencia frente al cambio climático y se dictan otras disposiciones, donde se expresan líneas concretas para el IDIGER y   también para FONDIGER, donde se indica por ejemplo: 8.1.2. El Distrito Capital adoptará un mecanismo de rendición de cuentas a la ciudadanía sobre los ingresos y recursos del FONDIGER, para atender la crisis y emergencia climática de la ciudad, y la manera como estos recursos se articulan con recursos locales y nacionales.</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</si>
  <si>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</si>
  <si>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</si>
  <si>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</si>
  <si>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</si>
  <si>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</si>
  <si>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</si>
  <si>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</si>
  <si>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</si>
  <si>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</si>
  <si>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t>
    </r>
    <r>
      <rPr>
        <b/>
        <sz val="8"/>
        <color theme="1"/>
        <rFont val="Arial"/>
        <family val="2"/>
      </rPr>
      <t>Fortalezas</t>
    </r>
    <r>
      <rPr>
        <sz val="8"/>
        <color theme="1"/>
        <rFont val="Arial"/>
        <family val="2"/>
      </rPr>
      <t xml:space="preserve">
- La entidad mediante Resolución 264 de 12 de junio de 2018  creó el Comité Institucional de Coordinación de Control Interno, estableciendo sus funciones y donde el representante legal es quien preside el comité. Resolución 130 de 2020: Por el cual se modifica el artículo 4 de la Resolución 264 de 12 de junio de 2018, que regula sesiones virtuales.  Se efectuaron  10 sesiones en 2021. 
- Existe articulacion CICCI con CGDI mediante Resolucíon 052  de marzo de 2021  donde  se deroga la resolución 141 del 13 de marzo de 2019 y se dictan normas relacionadas en el comité de gestión y desempeño del IDIGER. Este último desarrolló con mayor frecuencia sus sesiones en segundo senmestre abordando aspectos prioritarios y aprobando políticas clave como la de participacion ciudadana en el marco de la sostenibilidad de MIPG. 
-La entidad  adecuó los controles en segundo semestre de 2021 y adicionalmente cuenta con la definición  de la política de Administración del Riesgo, que fue actualizada en diciembre de 2021. 
-La entidad cuenta con los documentos que dan cuenta de las lineas de reporte: Modelo de gestion de procesos, procedimientos asociados,  Responsabilidades establecidas por OAP frente al reporte de desempeño de las dependencias, Comité de Gestión y Desempeño con sus funciones de reporte , Comite Institucional de Coordinaciónd e Control Interno y otros Comités Institucionales. 
-Se evidencia que la  entidad analiza los informes presentados por la Oficina de Control Interno, y efectua planes de mejoramiento con el fin de contribuir con la mejora institucional.
-Desde la tercera línea de defensa se hacen evaluaciones periodicas y al interior de las auditorías sobre la aplicación de política, riesgos y controles. 
</t>
    </r>
    <r>
      <rPr>
        <b/>
        <sz val="8"/>
        <color theme="1"/>
        <rFont val="Arial"/>
        <family val="2"/>
      </rPr>
      <t>Oportunidades de Mejora y Recomendaciones</t>
    </r>
    <r>
      <rPr>
        <sz val="8"/>
        <color theme="1"/>
        <rFont val="Arial"/>
        <family val="2"/>
      </rPr>
      <t xml:space="preserve">
Se recomienda establecer escenarios de articulación del plan estratégico de talento humano, con plan de acción institucional y la implementación de la política de Gestión de Talento humano en aras de la sostenibilidad de MIPG en esta dimensión. Se recomienda realizar mediciones periódicas del plan estratégico de talento humano, para tomar decisiones oportunas frente a desviaciones frente a estándares establecidos. 
Se recomienda determinar desde el modelo de tres lineas de defensa un esquema de sensibilización sobre el Sistema de Control Interno que continue generando apropiación sobre los roles y responsabilidades de cada línea. 
Se recomienda establecer indicadores de impacto adicionales a los de eficacia, donde se revisen si las acciones establecidas en PIC, presenta incidencias en los indicadores de proceso e institucionales.
</t>
    </r>
  </si>
  <si>
    <t xml:space="preserve">
Fortalezas
- La entidad mediante Resolución 264 de 12 de junio de 2018  creó el Comité Institucional de Coordinación de Control Interno, estableciendo sus funciones y donde el representante legal es quien preside el comité. Resolución 130 de 2020: Por el cual se modifica el artículo 4 de la Resolución 264 de 12 de junio de 2018, que regula sesiones virtuales.  A la fecha se han efectuado 3 sesiones de CICCI.
- Existe articulacion CICCI con CGDI mediante Resolucíon 052  de marzo de 2021  donde  se deroga la resolución 141 del 13 de marzo de 2019 y se dictan normas relacionadas en el comité de gestión y desempeño del IDIGER
-La entidad cuenta con la Definición  de la Política de Administración del Riesgo. En el 2020 se aprobo y actualizo la guia de GUIA MARCO DE REFERENCIA PARA LA ADMINISTRACIÓN DE LOS RIESGOS DE GESTIÓN Y DE CORRUPCIÓN. Se recomienda actualizar el documento de la página web.
-La entidad cuenta con los documentos que dan cuenta de las lineas de reporte: Modelo de gestion de procesos, procedimientos asociados,  Responsabilidades establecidas por OAP frente al reporte de desempeño de las dependencias, Comité de Gestión y Desempeño con sus funciones de reporte , Comite Institucional de Coordinaciónd e Control Interno y otros Comités Institucionales. 
-Se evidencia que la  entidad analiza los informes presentados por la Oficina de Control Interno, y efectua planes de mejoramiento con el fin de contribuir con la mejora institucional.
-Desde la tercera línea de defensa se hacen evaluaciones periodicas y al interior de las auditorías sobre la aplicación de política, riesgos y controles. 
-La Oficina mediante las sesiones realizada en el comite Institucional realizadas durante la vigencia 2021, reporta temas criticos evidenciados en los diferentes seguimientos y evaluaciones realizadas por la Oficna de control interno.
Oportunidades de Mejora y Recomendaciones
- El IDIGER cuenta con el Marco de Referencia para la administración de los riesgos de gestión y de corrupción  que describe las responsabilidades las lineas de defensa frente a los riesgos  "5. Roles y -Responsabilidades",  y en la resolución 052 donde  dictan normas relacionadas en el comité de gestión y desempeño del IDIGER, en el articulo 3 se definen los responsables del SIG , sin embargo se debe ajustar la política de administración de riesgos e implementar los roles sobre plan de mejora desde segunda línea de defensa.
- No se realizan en tiempo oportuno  la generación de los  planes de mejora frente a los resultados de la OCI u otras evaluaciones debido a que se generan acciones de manera extemporánea, se recomienda mayor rapidez con la participación inmediata de segunda línea de defensa. de igual manera  y de acuerdo con la OAP y con lo evidenciado por la OCI  es necesario fortalecer las competencias de los responsables de los procesos en el análisis de causa raíz y la definición de acciones y productos objetivos y eficaces para la mejora de los procesos.
 - De acuerdo al último seguimiento realizado por la OCI, La totalidad de los controles registrados en cada uno de los mapas de riesgo  no tienen diligenciado las características cualitativas de los mismos, lo que impide a la Oficina de Control Interno verificar la calificación cuantitativa del control y  si se cuenta con un adecuado diseño de controles para la mitigación del riesgo. por lo tanto se recomienda dar prioridad a su actualización considerando que es insumo fundamente para sus evaluaciones y seguimientos con el fin de determinar la efectividad del control  evietando la materilización del riesgo.
- Aunque se evidenciaron algunos procedimientos actualizados con puntos de control, se recomienda fortalecer la estrategia de actualización de documentos con el fin que la entidad cuenta con la totalidad de documental con puntos de control evitando con esto la materialización del riesgo . 
- Se recomienda presentar de manera trimestral los resultados  de todos los reportes frente a diferentes temas críticos de la entidad en el marco de las funciones del Comite de Gestión y Desempeño y realizar la publicación de resultados en la página web en el marco de la transparencia activa.
- Se recomienda fortalecer  el  analisis de  la información asociada con la generación de reportes financieros en los diferentes mecanismos existentes en la entidad. de igual manera  se recomienda fortalecer este aspecto  con la deficinión de los instrumentos necesarios para la medición y analisis de los reportes Financieros.
</t>
  </si>
  <si>
    <t>Evaluación de riesgos</t>
  </si>
  <si>
    <r>
      <t xml:space="preserve">Este componente se encuentra presente y funcionando  presenta un incremento  de 23 puntos frente a su última valoración. </t>
    </r>
    <r>
      <rPr>
        <b/>
        <sz val="9"/>
        <color rgb="FF000000"/>
        <rFont val="Arial"/>
        <family val="2"/>
      </rPr>
      <t xml:space="preserve">
Fortalezas</t>
    </r>
    <r>
      <rPr>
        <sz val="9"/>
        <color rgb="FF000000"/>
        <rFont val="Arial"/>
        <family val="2"/>
      </rPr>
      <t xml:space="preserve">
- La Entidad cuenta con un Plan Estrategico Institucional vigente, donde se definen las metas que darán cumplimiento a los objetivos estrategicos de la Organización. Asi mismo, establecio unos planes de acción con vigencia anual donde se definen las metas operativas de cada proceso en concordancia con los objetivos operativos de los mismos.
-La politica de administración del riesgo de la Entidad, se adecuó en implementación de controles y se actualizó a diciembre ed 2021. Esta  se encuentra definida en la DE-GU-01 Guia Marco de Referencia para la Administración del Riesgo, tiene un alcance hacia toda la organización, abarcando toda la estructura organizacional, los objetivos estrategicos y los procesos de la Entidad.
-La segunda Línea de Defensa  mostró mejoras en  la consolidación de los reportes sobre riesgos de proceso de manera cuatrimestral.
-Se realizan ejercicios de evaluación desde tercera linea sobre el impacto, registrados en el Informe Semestral del SCI. 
-Desde la Dimensión de Direccionamiento Estrategico se realiza una planeación que considera diversos aspectos desde los 12 planes del decreto 612 de 2018 y elementos del SCI
</t>
    </r>
    <r>
      <rPr>
        <b/>
        <sz val="9"/>
        <color rgb="FF000000"/>
        <rFont val="Arial"/>
        <family val="2"/>
      </rPr>
      <t>Oportunidades de Mejora y Recomendciones</t>
    </r>
    <r>
      <rPr>
        <sz val="9"/>
        <color rgb="FF000000"/>
        <rFont val="Arial"/>
        <family val="2"/>
      </rPr>
      <t xml:space="preserve"> 
Se han realizado mejoras progresivas sobre monitoreo, pero se recomienda que también desde segunda línea se consoliden informes dirigidos a distintas partes  interesadas como Alta Dirección, que se realice en frecuencias distintas a los informes cuatrimestrales asociados a seguimiento de mapas de corrupción PAAC.  
Se han realizado mejoras en reporte de materialización, pero se recomienda realizar la definición de apetito y capacidad de riesgo por  proceso, ya que así se tendrá mayor claridad sobre eventos de materialización y las acciones de contingencia a realizar desde las instancias de Comité de Gestión y Desempeño y Comité Institucional de Coordinación de Control Interno. 
Se recomienda efectuar el análisis de cargas de acuerdo a decreto 1800 de 2019: Por el cual se adiciona el Capítulo 4 al Título 1 de la Parte 2 del Libro 2 del Decreto 1083 de 2015, Reglamentario Único del Sector de Función Pública, en lo relacionado con la actualización de las plantas globales de empleo, ya que esto garantizará mejoras en la segregación de funciones requerida en el modelo de tres líneas de defensa del Sistema de Control Interno. 
Se recomienda que la alta dirección genere reportes especificos de análisis de riesgos, con insumos tanto de segunda como tercera linea de defensa. Estos pueden ser actas de comité directivo, comité de gestión y desempeño entre otras.
Se realizan ejercicios de evaluación desde tercera línea sobre el impacto, registrados en el Informe Semestral del SCI. Al inicio del año desde la Dimensión de Direccionamiento Estratégico se realiza una planeación que considera diversos aspectos desde los 12 planes del decreto 612 de 2018.  Se recomienda realizar planeación especifica sobre la dimensión 7 desde el líder identificado para su implementación en la Res 52 de 2021  y los impactos que pueda presentar.
</t>
    </r>
  </si>
  <si>
    <t xml:space="preserve">Este componente se encuentra presente y funcionando sin embargo se  presenta una disminución en el nivel de cumplimiento del componente, pasando de un 74% del último avance a un 56% . Se recomienda fortalecer su ejecución con relación a la gestión del riesgo y la caracterización de sus controles de igual manera  se requiere plan de acción para cubrir las brechas identificadas en el FURAG teniendo en cuenta el documento del DAFP 
Fortalezas
- La Entidad cuenta con un Plan Estrategico Institucional vigente, donde se definen las metas que darán cumplimiento a los objetivos estrategicos de la Organización. Asi mismo, establecio unos planes de acción con vigencia anual donde se definen las metas operativas de cada proceso en concordancia con los objetivos operativos de los mismos.
-La politica de administración del riesgo de la Entidad, la cual se encuentra definida en la DE-GU-01 Guia Marco de Referencia para la Administración del Riesgo, tiene un alcance hacia toda la organización, abarcando toda la estructura organizacional, los objetivos estrategicos y los procesos de la Entidad.
-La segunda Línea de Defensa realiza  la consolidación de los reportes sobre riesgos de proceso de manera cuatrimestral.
-Se registraron materializaciones derivadas del primer informe del cuatrimestre de 2021 sobre mapa de riesgos. Esta fue llevada a Comite de Control Interno de Junio de 2021 para su análisis.
-Se realizan ejercicios de evaluación desde tercera linea sobre el impacto, registrados en el Informe Semestral del SCI. 
-Desde la Dimensión de Direccionamiento Estrategico se realiza una planeación que considera diversos aspectos desde los 12 planes del decreto 612 de 2018 y elementos del SCI
Oportunidades de Mejora y Recomendciones 
- Se recomienda  en el marco de la Planeación Institucional desde el componente de ambiente de control reforzar la articulación  del  seguimiento de distintos instrumentos de planificacón de la entidad, entre ellos seguimiento del desempeño  por  proceso, seguimiento por proyectos de inversion, seguimiento de los 12 planes, seguimiento del PDGRCC y otros mecanismos de planificacion.
- Se recomienda fortalecer mecanismo de monitoreo en la Gestion deRiesgos  definiendo, apetito de riesgo, tolerancia y capacidad.
- De acuerdo al último seguimiento realizado por la OCI, La totalidad de los controles registrados en cada uno de los mapas de riesgo  no tienen diligenciado las características cualitativas de los mismos, lo que impide a la Oficina de Control Interno verificar la calificación cuantitativa del control y  si se cuenta con un adecuado diseño de controles para la mitigación del riesgo. por lo tanto se recomienda dar prioridad a su actualización considerando que es insumo fundamente para sus evaluaciones y seguimientos con el fin de determinar la efectividad del control  evietando la materilización del riesgo.
- Al no tener caracterizados los controles se puede decir que se  aplica parcialmente la politica.
-Para una adecuada división de las funciones y que éstas se encuentren segregadas en diferentes personas para reducir el riesgo de acciones fraudulentas, se recomienda efectual el analisis de cargas de acuerdo a decreto 1800 de 2019: Por el cual se adiciona el Capítulo 4 al Título 1 de la Parte 2 del Libro 2 del Decreto 1083 de 2015, Reglamentario Único del Sector de Función Pública, en lo relacionado con la actualización de las plantas globales de empleo.
- Como lo manifiesta la dependencia: Fortalecer las competencias del personal en la identificación y valoración de riesgos de gestión, estrategicos, seguridad de la información . 
- Analizar el impacto de distintos instrumentos distritales de planificación como Plan de accion Climatica,  Acuerdo 790 de 2020 en la gestion de riesgos institucional.
-. Se requiere planeación especifica sobre la dimensión 7 y los impactos que pueda presentar. Situación ya comunicada a segunda linea de defensa y adicionalmente con los resultados del FURAG en la sesion de Junio CICCI.
</t>
  </si>
  <si>
    <t>Actividades de control</t>
  </si>
  <si>
    <r>
      <rPr>
        <b/>
        <sz val="9"/>
        <color theme="1"/>
        <rFont val="Arial"/>
        <family val="2"/>
      </rPr>
      <t xml:space="preserve">
Fortalezas:</t>
    </r>
    <r>
      <rPr>
        <sz val="9"/>
        <color theme="1"/>
        <rFont val="Arial"/>
        <family val="2"/>
      </rPr>
      <t xml:space="preserve"> 
-Este periodo de evaluación representó un avance en terminos de controles reflejado en: adecuación de herramienta para su evaluación y caracterización, actualización de guia de admón de riesgos y desarrollo de la mayoría de docuemntación del nuevo modelo de procesos. 
-Los informes de auditoria y de seguimientos y evaluación realizados por la OCI, continuan  evaluando los controles implementados por el IDIGER para asegurar que los riesgos relacionados se mitiguen. 
- Por parte de la tercera linea de defensa se evalúa la adecuación de los controles a las especificidades de cada proceso, considerando cambios en regulaciones, estructuras internas u otros aspectos que determinen cambios en su diseño.
- Continúa vigente  el manual de funciones de la Entidad, de igual manrea en la página web se evidencia el Plan anual de adquisiciones donde se establecen las necesiddaes de contratación y se ha determinado un lineamiento para su aprobación y adecuación. Una instancia de control frente al particular es el Comite de Contratación que establece hitos de revisión y retroalimentación sobre cada contrato y gerente de proyecto.
- La Oficina de Control Interno ha  realizado informes donde se presentan observaciones especificas sobre la segregación funcionaes, tales como Auditorias e Informes de Mapa de Riesgos. 
-  Se evidencia herramientas de Control que permiten la seguridad de la Información.
</t>
    </r>
    <r>
      <rPr>
        <b/>
        <sz val="9"/>
        <color theme="1"/>
        <rFont val="Arial"/>
        <family val="2"/>
      </rPr>
      <t xml:space="preserve">Oportunidades de Mejora:
</t>
    </r>
    <r>
      <rPr>
        <sz val="9"/>
        <color theme="1"/>
        <rFont val="Arial"/>
        <family val="2"/>
      </rPr>
      <t xml:space="preserve">Continúa la necesidad de un análisis de cargas que permita distribuir tareas y funciones desde la complejidad de cada una, para definir la capacidad instalada de cada dependencia y/o proceso y asegurar la segregación de funciones que requiere el modelo de tres líneas de defensa.
Se requiere para 2022 plan de acción para cubrir las brechas identificadas en  el informe de politica de gobierno digital, ya que se presentaron retrasos y entrega de información no articulada con planeación.   La dependencia Oficina TICS  indica: Se requiere búsqueda de fuentes de financiación de presupuesto adicional, con el objetivo de fortalecer y renovar nuestra Infraestructura.
Se recomienda como medida de control interiorizar en  la entidad la importancia de la asignación de los roles y el modelo de tres líneas de defensa  en el modelo de  la Política de Gobierno Digital y su eje de Arquitectura empresarial.
</t>
    </r>
  </si>
  <si>
    <t xml:space="preserve">
Fortalezas: 
-Los informes de auditoria y de seguimientos y evaluación realizados por la OCI, evaluan los controles implementados por el IDIGER para asegurar que los riesgos relacionados se mitiguen. 
- Por parte de la tercera linea de defensa se evalúa la adecuación de los controles a las especificidades de cada proceso, considerando cambios en regulaciones, estructuras internas u otros aspectos que determinen cambios en su diseño.
- Se cuenta con el manual de funciones de la Entidad, de igual manrea en la página web se evidencia el Plan anual de adquisiciones donde se establecen las necesiddaes de contratación y se ha determinado un lineamiento para su aprobación y adecuación.  
- La Oficina de Control Interno ha  realizado informes donde se presentan observaciones especificas sobre la segregación funcionaes, tales como Auditorias e Informes de Mapa de Riesgos. 
-  Se evidencia herramientas de Control que permiten la seguridad de la Información.
- Se evidencia el Control realizado por el supervisor frente a todo el proceso de la consecusión del contrato en los procedimientos de TICS. 
- La 3a línea de defensa, como evaluador independiente en relación con los controles implementados por el proveedor de servicios, para  asegurar que los riesgos relacionados se mitigan realiza informes de auditoria y de seguimientos y evaluación, evalua los controles implementados por el IDIGER para asegurar que los riesgos relacionados se mitiguen.
- Se evidencian informes  ubicados en el link de transparencia, adicional se encuentra el informe de verificación de riesgos,  donde se evalúa la adecuación de los controles. 
Oportunidades de Mejora:
- Se evidencia el monitoreo en terminos de consolidacion  por parte de la Oficina asesora de Planeación de forma cuatrimestral., sin embargo de acuerdo al  informe de "Verificación del mapa de riesgos de corrupción y el avance de la implementación del componente 1 “Gestión de riesgos de corrupción” del PAAC 2021, con corte a 30 de abril de 2021. es necesario fortalecer  el monitoreo del diseño de controles por parte de la segunda línea de defensa ya que se  observaron algunas actividades sobre las cuales no se encontró evidencia de su ejecución por lo que no fue posible establecer su cumplimiento por parte de la tercera línea de defensa por lo que se recomienda a los responsables de segunda línea de defensa mediante su rol de monitoreo constante garantizar que los responsables de la primera línea de defensa efectúen la totalidad de las acciones y adjunten las correspondientes evidencias para evitar materializaciones. El monitoreo debe advertir esto antes de su publicación o remisión a tercera línea de defensa. Asi mismo  aunque se cuenta con la matriz de riesgos, se puede evidenciar  que ningún proceso redactó las características cualitativas de los controles, se recomienda tomar las acciones pertinentes, ya que otros entes externos han advertido la situacion.
- No todos los documentos se encuentran actualizados por lo que se recomienda continuar con el proceso de actualización y creación de documentos (manuales, guías, procedimientos, instructivos, protocolos, formatos, etc.) con todos los procesos de la Entidad para garantizar la aplicación adecuada de las principales actividades de control.
- Frente a los informes realizados por la OCI en relación a la segregción de funciones, se recomienda dinamizar sus acciones de mejora.  La OCI ha recomendado asegurar su contratación frente a metas establecidas,  donde se debe considerar el Decreto 1800 de 2019 : Por el cual se adiciona el Capítulo 4 al Título 1 de la Parte 2 del Libro 2 del Decreto 1083 de 2015, Reglamentario Único del Sector de Función Pública, en lo relacionado con la actualización de las plantas globales de empleo, asi como lo manifiesta la OAP : * la necesidad de un análisis de cargas que permita distribuir tareas y funciones desde la complejidad de cada una, para definir la capacidad instalada de cada dependencia y/o proceso.
-Se considera adecuada la orportunidad de mejora de identificada por TICS que indica: *Se debe estandarizar en nuestra entidad todos los informes de supervisión y hacer un solo procedimiento de está supervisión.
</t>
  </si>
  <si>
    <t>Información y comunicación</t>
  </si>
  <si>
    <r>
      <rPr>
        <b/>
        <sz val="9"/>
        <color theme="1"/>
        <rFont val="Arial"/>
        <family val="2"/>
      </rPr>
      <t>Fortalezas</t>
    </r>
    <r>
      <rPr>
        <sz val="9"/>
        <color theme="1"/>
        <rFont val="Arial"/>
        <family val="2"/>
      </rPr>
      <t xml:space="preserve">
- Se  actualizó el esquema de publicación en concurrencia con la adecuación del link ed transparencia y su estructura y con las responsabilidades definidas sobre actualización de la información. 
- Contiuna vigente en la entidad cuenta con el inventario de información relevante (interno/externa) y cuenta con un mecanismo documentado que permite su actualización.
- Se evidencia  la creaciión del   Proceso de Gestión de Comunicaciones e Información Pública, una nueva denominación en el modelo de operacion por procesos encontrandose en curso la adecuación de  procedimientos, formatos, protocolos y guías para dinamizar  el manejo de la información  entrante y saliente.
- La entidad analiza sistemáticamente los resultados frente a la evaluación de percepción por parte de los usuarios o grupos de valor, y es socializada de manera periodica al equipo directivo y en ley de transparencia.
-Se continua gestando el plan de ajuste frente a la ley de transparencia y su actualizacion mediante resolcuion 1519 de 2020.
-Los canales de atención a la ciudadanía, estan  dispuestos para recibir sugerencias, quejas reclamos felicitaciones frente a la efectiva y  contenido de los canales de comunicación de la entidad.
-TICS informa la existencia de un Gestor de contenido en Liferay 6.2 community, dividido en tres (3) instancias (IDIGER, SIRE e INTRANET) las cuales están alojadas desde abril del 2021 en AWS, los contenidos son actualizados de acuerdo con los lineamientos del esquema publicación de información 2021 y los formatos, procedimiento, guía y manual contenidos en el Proceso Tecnologías de la Información y las Telecomunicaciones.
</t>
    </r>
    <r>
      <rPr>
        <b/>
        <sz val="9"/>
        <color theme="1"/>
        <rFont val="Arial"/>
        <family val="2"/>
      </rPr>
      <t>Oportunidades de Mejora</t>
    </r>
    <r>
      <rPr>
        <sz val="9"/>
        <color theme="1"/>
        <rFont val="Arial"/>
        <family val="2"/>
      </rPr>
      <t xml:space="preserve">
-Continuar con la adecuación del espacio de ley de transparencia y sus anexos tecnicos.
Se evidencia archivo de registros de activos de información (serie- subseries - título de la información), que debe actualizarse ya que aunque presenta fecha de publicación de febrero de 2021, la calificación por documento fue generada el 28/08/2019,  como se evidencia en el link: https://www.idiger.gov.co/documents/20182/995825/2.+Registro+de+activos+de+informaci%C3%B3n.xlsx/b8870f91-f8b0-4cd1-b0f9-582c101b7490  Se recomienda actualizar el inventario de activos de información, en correspondencia con el inventario documental.  
Se recomienda socializar al interior de la entidad la guía para gestionar y acompañar las situaciones y quejas de acoso laboral Código: TH-PD-10, del  12-02-2021 y aunque se cuenta con canales para este tipo de conducta se recomienda  analizar la viabilidad de siseñar un mecanismo de línea de denuncia anónima no únicamente para acoso laboral.
</t>
    </r>
  </si>
  <si>
    <t>Fortalezas
- Se han diseñado sistemas de información para capturar y procesar datos y transformarlos en información para alcanzar los requerimientos de información definidos, en el marco del PETI institucional. 
- La entidad cuenta con el inventario de información relevante (interno/externa) y cuenta con un mecanismo documentado que permite su actualización.
- En la entidad mantiene un ámbito amplio de fuentes de datos (internas y externas), para la captura y procesamiento posterior de información clave para la consecución de metas y objetivos. La entidad cuenta con herramientas diseñadas in - house, que entregan datos importantes para la toma de decisiones. 
- Se evidencia  la creaciión del   Proceso de Gestión de Comunicaciones e Información Pública, una nueva denominación en el modelo de operacion por procesos encontrandose en curso la adecuación de  procedimientos, formatos, protocolos y guías para dinamizar  el manejo de la información  entrante y saliente.
- La entidad analiza sistemáticamente los resultados frente a la evaluación de percepción por parte de los usuarios o grupos de valor, y es socializada de manera periodica al equipo directivo y en ley de transparencia.
-Se ha gestado el plan de ajuste frente a la ley de transparencia y su actualizacion mediante resolcuion 1519 de 2020.
- Se cuenta con instrumentos como procesos y procedimientos que permiten la divulgación interna y externa de mensajes movilizadores de una cultura de gestión de riesgos y adaptación al cambio climático para el posicionamiento del IDIGER,  aun así  requieren de actualización
Oportunidades de Mejora
-Continuar con la adecuación del espacio de ley de transparencia y sus anexos tecnicos.
- Se recomienda continuar apoyando a los procesos misionales en los desarrollos in - house, y analizar su adecuación en el marco de los lineamientos de politica de Gobierno Digital, en este sentido se requiere un plan de acción para cubrir las brechas identificadas en el FURAG teniendo en cuenta el documento del DAFP : "Recomendaciones de Mejora por Política".
- Se recomienda que se articulen todos estos desarrollos in - house, y los productos de información resultante se incorporen y articulen de acuerdo a los criterios de  la  dimensión de Gestión del Conocimiento  e Información y Comuncación del MIPG. 
- Frente a las actividades de control sobre la integridad, confidencialidad y disponibilidad de los datos e información definidos como relevantes, se recomienda  articularlos con la gestión de riesgos de la entidad.
- Se recomienda de acuerdo a lo manifestado por la dependencia el diseño de mecanismos para establecer un dialogo permanente entre los líderes de las dependencias y el Área de Comunicaciones, para contar con su participación en la motivación del personal a cargo, en el cumplimiento de los objetivos y metas estatégicas de la entidad
- La entidad cuenta con canales de información internos para la denuncia anónima o confidencial de posibles situaciones irregulares y se cuenta con mecanismos específicos para su manejo, de manera tal que generen la confianza para utilizarlos. Aún así, recomienda socializar al interior de la entidad, la Guia para Gestionar y Acompañar las Situaciones y Quejas de Acoso Laboral Código: TH-PD-10, del  12-02-2021 y tener en cuenta las brechas del furag para subsanar lo correspondiente a este item.
Aunque este componente se encuentra presente y funcionando, presenta una disminución en el nivel de cumplimiento del componente, pasando de un 89% del último avance a un 61%. Se recomienda disminuir la brechas identficadas en la última medición del FURAG documentado en el informedel DAFP.</t>
  </si>
  <si>
    <t xml:space="preserve">Monitoreo </t>
  </si>
  <si>
    <r>
      <t xml:space="preserve">
</t>
    </r>
    <r>
      <rPr>
        <b/>
        <sz val="9"/>
        <color theme="1"/>
        <rFont val="Arial"/>
        <family val="2"/>
      </rPr>
      <t xml:space="preserve">Fortalezas
</t>
    </r>
    <r>
      <rPr>
        <sz val="9"/>
        <color theme="1"/>
        <rFont val="Arial"/>
        <family val="2"/>
      </rPr>
      <t xml:space="preserve">- El Comité Institucional de Coordinación de Control Interno aprueba anualmente el Plan Anual de Auditoría presentado por parte del Jefe de Control Interno o quien haga sus veces y hace el correspondiente seguimiento a sus ejecución, asi como se somenten a su consideración las modificaciones pertinentes. 
- Se logró un cierre con cero vencimientos en Planes de mejoramiento, gracias a las estrategias de trabajo articulado entre primera, segunda y tercera línea de defensa.
- La Oficina de Control Interno realiza evaluaciones independientes periódicas las cuales se tienen establecidas en el Plan Anual de Auditorías de 2021. Se evidencia la ejecución de las auditorías donde se evaluan el diseño y operación de los controles.
-  Se evalúa la información suministrada por los usuarios en el Sistema PQRD, así como de otras partes interesadas para la mejora del  
- Se realiza la evaluación de la efectividdad de las acciones incluidas en los Planes de mejoramiento producto de las auditorías internas y de entes externos,  mediante seguimientos trimestrales producto tanto de la auditorias internas como las auditorias realizadas por los entes externos.
-La Alta Dirección hace seguimiento a las acciones correctivas relacionadas con las deficiencias comunicadas sobre el Sistema de Control Interno y si se han cumplido en el tiempo establecido. Se evidencia que durante el 2021, esto tambien ha trascendido a la minimización de vencimientos.
</t>
    </r>
    <r>
      <rPr>
        <b/>
        <sz val="9"/>
        <color theme="1"/>
        <rFont val="Arial"/>
        <family val="2"/>
      </rPr>
      <t>Oportunidades de Mejora y Recomendaciones
-</t>
    </r>
    <r>
      <rPr>
        <sz val="9"/>
        <color theme="1"/>
        <rFont val="Arial"/>
        <family val="2"/>
      </rPr>
      <t>Se requiere reportar sistematicamente el seguimiento al MIPG de acuerdo al Decreto 807 de 2019 y las funciones del comité, socializando un seguimiento trimestral.</t>
    </r>
    <r>
      <rPr>
        <b/>
        <sz val="9"/>
        <color theme="1"/>
        <rFont val="Arial"/>
        <family val="2"/>
      </rPr>
      <t xml:space="preserve">
</t>
    </r>
    <r>
      <rPr>
        <sz val="9"/>
        <color theme="1"/>
        <rFont val="Arial"/>
        <family val="2"/>
      </rPr>
      <t xml:space="preserve">- Se han detectado mejoras progresivas sobre reporte de Sistema de control Interno pero se recomienda contar con una planificación especifica sobre implementacion de la dimensión 7 desde la OAP como responsable de la misma para que se identifiquen desde su rol mejoras en las actividades planificadas. 
 </t>
    </r>
  </si>
  <si>
    <t xml:space="preserve">
Fortalezas
- El Comité Institucional de Coordinación de Control Interno aprueba anualmente el Plan Anual de Auditoría presentado por parte del Jefe de Control Interno o quien haga sus veces y hace el correspondiente seguimiento a sus ejecución. 
- Se efectua la evaluación del FURAG, donde se reportan los resultados de la dimensión de Control Interno, de igual manera en el Comité Institucional de Control Interno se reportan seguimientos en el Plan de mejoramiento.
- Se evidencia que la Segunda linea de defensa realizó reuniones con los procesos responsables de la implementación de las acciones, con el fin de orientarlos y monitorear el cumplimiento de las mismas. 
- La Oficina de Control Interno realiza evaluaciones independientes periódicas las cuales se tienen establecidas en el Plan Anual de Auditorías de 2021. Se evidencia la ejecución de las auditorías donde se evaluan el diseño y operación de los controles.
- Acorde con el Esquema de Líneas de Defensa se han implementado procedimientos de monitoreo continuo como parte de las actividades de la 2a línea de defensa, para la toma de decisiones, se realiza monitoreo al PAAC, a los planes Institucionales , planes de mejoramiento y mapa de riesgos. 
- Frente a las evaluaciones independientes la entidad considera perinente recibir las evaluaciones externas de organismos de control, de vigilancia, la entidad cuenta con evaluaciones externas no solo  de la Contraloria Distrital, sino de la Contraloría General y de la Veeduría, donde se han establecido planes mejoramiento , los cuales cuantan con un seguimiento periodico. 
- Se evalúa la información suministrada por los usuarios en el Sistema PQRD, así como de otras partes interesadas para la mejora del  S 
- Se realiza la evaluación de la efectividdad de las acciones incluidas en los Planes de mejoramiento producto de las auditorías internas y de entes externos,  mediante seguimientos trimestrales producto tanto de la auditorias internas como las auditorias realizadas por los entes externos.
- Las deficiencias de control interno son reportadas a los responsables de nivel jerárquico superior para tomar la acciones correspondiente, mediante los  informes y seguimientos realizados por la Oficina de Control Interno y son socializados a los directivos.
La Alta Dirección hace seguimiento a las acciones correctivas relacionadas con las deficiencias comunicadas sobre el Sistema de Control Interno y si se han cumplido en el tiempo establecido. Se evidencia que durante el 2021, se ha realizado una reunión realizada por la segunda linea de defensa. 
Oportunidades de Mejora y Recomendaciones
-Se requiere reportar sistematicamente el seguimiento al MIPG de acuerdo al Decreto 807 de 2019 y las funciones del comité.
- La Oficina de Control Interno en sus informes de seguimiento y evaluacion requiere  que la Oficina Asesora de Planeación fortalezca las actividades de monitoreo para lograr una estandarización y articulación con las lineas de defensa. Se hace necesario fortalecer las actividades de monitoreo particularmente con Gestión de Riesgos, tanto en la retroalimentación como acompañamiento en las actividades para la materialización de riesgos.
- Se requiere plan de acción para cubrir las brechas identificadas en el FURAG teniendo en cuenta el documento del DAFP : Recomendaciones de Mejora por Política.
- Como mejor practica frente a los resultados de las evluaciones independientes externas e internas, realizar ejercicios de evaluacion periódica de análisis integral de las mismas para considerarlas en la Gestion de Riesgo.
- Se recomienda articular la tipificación y gestión de riesgos por contrato, con la gestión de riesgos institucional.
 </t>
  </si>
  <si>
    <t xml:space="preserve">
-El resultado promedio del Sistema de Control Interno se ubica para este periodo sobre el 88% frente al 70% del periodo pasado.  El incremento se debe al plan de mejora asociadas a Evaluación de Riesgo, que es transversal al componente de Actividades de Control, Ambiente de Control e incluso Actividades de Monitoreo. Como se ha registrado en informes de cierre de la vigencia asociada a administración de riesgos, se identificó con la metodología vigente para segundo semestre, la caracterización de los controles, lo que implica mayor certeza sobre la zona residual de riesgo y   las opciones de tratamiento frente a la misma.   El componente de Evaluación de Riesgos finaliza con un nivel de 79%, con un incremento de 23 puntos porcentuales que como se menciona, se encuentra tanto en el cierre de acciones de mejora frente a las observaciones y alertas tempranas de la OCI, como a la actualización en diciembre de 2021, de la Guía Marco de Referencia de Administración de Riesgos. Se recomienda para mantener este nivel, asegurar la implementación de la metodología en todos los procesos enfatizando en la definición de apetito de riesgo, tolerancia y capacidad. También se recomienda una visualización de la evaluación de los controles en página web, ya que a la fecha solo se observa el resultado de la medición de la solidez conjunta de controles. Así, además de la adecuación de la metodología y sus controles se dará respuesta a lo mencionado por la Secretaría General de la Alcaldía Mayor.  La robustez del modelo de gestión de riesgo permitirá una adecuada respuesta ante entes de control que desarrollan sus ejercicios bajo el enfoque de riesgos en el marco del DECRETO 403 DE 2020: " Por el cual se dictan normas para la correcta implementación del Acto Legislativo 04 de 2019 y el fortalecimiento del control fiscal". Se indica categoría en proceso al estar pendiente la aplicación de la nueva metodología que presenta cambios sustanciales en el componente de Evaluación de Riesgo.
-Se observaron resultados e impactos de mesas entre segunda línea de defensa y tercera línea de defensa para abordar los aspectos más críticos de la Dimensión asociados a Planes de Mejoramiento y administración de Riesgos y se cuenta con instancias institucionales activas como Comité de Gestión y Desempeño y Comité Institucional de Coordinación de Control Interno.</t>
  </si>
  <si>
    <t>Las tres líneas de defensa se encuentran desplegadas así: En el  Manual de Funciones, los Procedimientos, Actos administrativos de Comités entre otros del modelo de operación vigente mantienen la entidadad tiene identificados las responsabilidades y los roles de las lineas de defensa. Se cuenta con una Política  de Gestion de Riesgos con sus lineas de edfensa identificadas,  se actualizó el Comité de Gestión y Desempeño mediante resolucion 052 de 2021, donde se generan las correspondientes responsabilidades.  La linea estratégica del Sistema de Control Interno  asociada al Comité Institucional de Coordinación de Control Interno se encuentra constituida, con roles definidos y se han adelantado acciones para actualzacion de Estatuto de Auditoría, con la autoridad y responsabilidad registrada en este. 
-Se actualizó en diciembre de 2021 la Guía Marco de Referencia de Riesgos, adecuándola a los lineamientos de DAFP de 2020. Se recomienda disponer de los escenarios y adecuación de herramientas para su implementación en 2022. 
- Se recomienda implementar la metodología de mapas de aseguramiento para determinar cobertura de actividades de aseguramiento desde primera, segunda y tercera línea para minimizar esfuerzos en el ejercicio de evaluación y del Sistema de Control Interno. Así mismo, contar con un plan de acción específico para la sostenibilidad de la Dimensión 7: Sistema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</si>
</sst>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0"/>
      <color theme="1"/>
      <name val="Arial"/>
      <family val="2"/>
    </font>
    <font>
      <b/>
      <sz val="20"/>
      <color theme="0"/>
      <name val="Arial Narrow"/>
      <family val="2"/>
    </font>
    <font>
      <b/>
      <sz val="11"/>
      <color theme="1"/>
      <name val="Arial Narrow"/>
      <family val="2"/>
    </font>
    <font>
      <sz val="10"/>
      <name val="Arial"/>
      <family val="2"/>
    </font>
    <font>
      <sz val="11"/>
      <color theme="1"/>
      <name val="Arial Narrow"/>
      <family val="2"/>
    </font>
    <font>
      <b/>
      <sz val="12"/>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color rgb="FF00000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color theme="1"/>
      <name val="Arial"/>
      <family val="2"/>
    </font>
    <font>
      <b/>
      <sz val="8"/>
      <color theme="1"/>
      <name val="Arial"/>
      <family val="2"/>
    </font>
    <font>
      <sz val="9"/>
      <color theme="1"/>
      <name val="Arial"/>
      <family val="2"/>
    </font>
    <font>
      <sz val="9"/>
      <color rgb="FF000000"/>
      <name val="Arial"/>
      <family val="2"/>
    </font>
    <font>
      <b/>
      <sz val="9"/>
      <color rgb="FF000000"/>
      <name val="Arial"/>
      <family val="2"/>
    </font>
    <font>
      <b/>
      <sz val="9"/>
      <color theme="1"/>
      <name val="Arial"/>
      <family val="2"/>
    </font>
    <font>
      <b/>
      <i/>
      <sz val="10"/>
      <name val="Arial"/>
      <family val="2"/>
    </font>
    <font>
      <b/>
      <i/>
      <sz val="10"/>
      <color theme="1"/>
      <name val="Arial"/>
      <family val="2"/>
    </font>
  </fonts>
  <fills count="12">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0"/>
        <bgColor theme="0"/>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00B050"/>
        <bgColor rgb="FF00B050"/>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4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auto="1"/>
      </right>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4" fillId="2" borderId="0" xfId="0" applyFont="1" applyFill="1" applyAlignment="1">
      <alignment horizontal="center"/>
    </xf>
    <xf numFmtId="0" fontId="0" fillId="2" borderId="9" xfId="0" applyFill="1" applyBorder="1"/>
    <xf numFmtId="0" fontId="1" fillId="3" borderId="14" xfId="0" applyFont="1" applyFill="1" applyBorder="1" applyAlignment="1">
      <alignment horizontal="center" vertical="center"/>
    </xf>
    <xf numFmtId="164" fontId="4" fillId="2" borderId="0" xfId="0" applyNumberFormat="1" applyFont="1" applyFill="1" applyAlignment="1">
      <alignment horizontal="center"/>
    </xf>
    <xf numFmtId="0" fontId="6" fillId="2" borderId="0" xfId="0" applyFont="1" applyFill="1" applyAlignment="1">
      <alignment vertical="center"/>
    </xf>
    <xf numFmtId="9" fontId="8" fillId="3" borderId="21" xfId="0" applyNumberFormat="1" applyFont="1" applyFill="1" applyBorder="1" applyAlignment="1" applyProtection="1">
      <alignment horizontal="center" vertical="center"/>
      <protection hidden="1"/>
    </xf>
    <xf numFmtId="0" fontId="9"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vertical="center"/>
    </xf>
    <xf numFmtId="0" fontId="11" fillId="2" borderId="25" xfId="0" applyFont="1" applyFill="1" applyBorder="1" applyAlignment="1">
      <alignment horizontal="center" vertical="center"/>
    </xf>
    <xf numFmtId="0" fontId="11" fillId="2" borderId="0" xfId="0" applyFont="1" applyFill="1" applyAlignment="1">
      <alignment horizontal="center" vertical="center"/>
    </xf>
    <xf numFmtId="49" fontId="13" fillId="2" borderId="28"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5" fillId="2" borderId="0" xfId="0" applyFont="1" applyFill="1" applyAlignment="1">
      <alignment wrapText="1"/>
    </xf>
    <xf numFmtId="0" fontId="7" fillId="5" borderId="34" xfId="0" applyFont="1" applyFill="1" applyBorder="1" applyAlignment="1">
      <alignment horizontal="center" vertical="center" wrapText="1"/>
    </xf>
    <xf numFmtId="0" fontId="11" fillId="0" borderId="0" xfId="0" applyFont="1" applyAlignment="1">
      <alignment horizontal="center" vertical="center" wrapText="1"/>
    </xf>
    <xf numFmtId="0" fontId="16" fillId="5" borderId="34"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10" fillId="2" borderId="0" xfId="0" applyFont="1" applyFill="1" applyAlignment="1">
      <alignment horizontal="center" vertical="center" wrapText="1"/>
    </xf>
    <xf numFmtId="0" fontId="16" fillId="3" borderId="35"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2" borderId="0" xfId="0" applyFont="1" applyFill="1" applyAlignment="1">
      <alignment wrapText="1"/>
    </xf>
    <xf numFmtId="0" fontId="19" fillId="0" borderId="0" xfId="0" applyFont="1" applyAlignment="1">
      <alignment horizontal="center" wrapText="1"/>
    </xf>
    <xf numFmtId="0" fontId="0" fillId="0" borderId="36" xfId="0" applyBorder="1"/>
    <xf numFmtId="0" fontId="7" fillId="6" borderId="14" xfId="0" applyFont="1" applyFill="1" applyBorder="1" applyAlignment="1">
      <alignment horizontal="center" vertical="center" wrapText="1"/>
    </xf>
    <xf numFmtId="0" fontId="16" fillId="0" borderId="0" xfId="0" applyFont="1" applyAlignment="1">
      <alignment vertical="center"/>
    </xf>
    <xf numFmtId="0" fontId="11" fillId="0" borderId="14" xfId="0" applyFont="1" applyBorder="1" applyAlignment="1" applyProtection="1">
      <alignment horizontal="center" vertical="center"/>
      <protection hidden="1"/>
    </xf>
    <xf numFmtId="9" fontId="11" fillId="0" borderId="0" xfId="0" applyNumberFormat="1" applyFont="1" applyAlignment="1">
      <alignment vertical="center"/>
    </xf>
    <xf numFmtId="9" fontId="20" fillId="7" borderId="14" xfId="0" applyNumberFormat="1" applyFont="1" applyFill="1" applyBorder="1" applyAlignment="1" applyProtection="1">
      <alignment horizontal="center" vertical="center"/>
      <protection hidden="1"/>
    </xf>
    <xf numFmtId="0" fontId="21" fillId="0" borderId="37" xfId="0" applyFont="1" applyBorder="1" applyAlignment="1" applyProtection="1">
      <alignment horizontal="left" vertical="center" wrapText="1"/>
      <protection locked="0"/>
    </xf>
    <xf numFmtId="0" fontId="11" fillId="0" borderId="0" xfId="0" applyFont="1" applyAlignment="1">
      <alignment vertical="center"/>
    </xf>
    <xf numFmtId="9" fontId="20" fillId="8" borderId="38" xfId="0" applyNumberFormat="1" applyFont="1" applyFill="1" applyBorder="1" applyAlignment="1" applyProtection="1">
      <alignment horizontal="center" vertical="center"/>
      <protection locked="0"/>
    </xf>
    <xf numFmtId="0" fontId="11" fillId="0" borderId="39" xfId="0" applyFont="1" applyBorder="1" applyAlignment="1">
      <alignment vertical="center"/>
    </xf>
    <xf numFmtId="0" fontId="23" fillId="0" borderId="17" xfId="0" applyFont="1" applyBorder="1" applyAlignment="1" applyProtection="1">
      <alignment horizontal="left" vertical="center" wrapText="1"/>
      <protection locked="0"/>
    </xf>
    <xf numFmtId="0" fontId="11" fillId="0" borderId="0" xfId="0" applyFont="1" applyAlignment="1">
      <alignment horizontal="left" vertical="center"/>
    </xf>
    <xf numFmtId="9" fontId="11" fillId="0" borderId="14" xfId="0" applyNumberFormat="1" applyFont="1" applyBorder="1" applyAlignment="1" applyProtection="1">
      <alignment horizontal="center" vertical="center"/>
      <protection locked="0"/>
    </xf>
    <xf numFmtId="0" fontId="11" fillId="2" borderId="9" xfId="0" applyFont="1" applyFill="1" applyBorder="1" applyAlignment="1">
      <alignment vertical="center"/>
    </xf>
    <xf numFmtId="0" fontId="11" fillId="2" borderId="0" xfId="0" applyFont="1" applyFill="1" applyAlignment="1">
      <alignment vertical="center"/>
    </xf>
    <xf numFmtId="0" fontId="0" fillId="0" borderId="0" xfId="0" applyAlignment="1">
      <alignment horizontal="center"/>
    </xf>
    <xf numFmtId="0" fontId="0" fillId="0" borderId="14" xfId="0" applyBorder="1"/>
    <xf numFmtId="0" fontId="0" fillId="0" borderId="40" xfId="0" applyBorder="1"/>
    <xf numFmtId="0" fontId="0" fillId="0" borderId="0" xfId="0" applyAlignment="1">
      <alignment horizontal="left"/>
    </xf>
    <xf numFmtId="0" fontId="0" fillId="0" borderId="14" xfId="0" applyBorder="1" applyAlignment="1">
      <alignment horizontal="left"/>
    </xf>
    <xf numFmtId="0" fontId="7" fillId="9" borderId="14" xfId="0" applyFont="1" applyFill="1" applyBorder="1" applyAlignment="1">
      <alignment horizontal="center" vertical="center" wrapText="1"/>
    </xf>
    <xf numFmtId="0" fontId="24" fillId="0" borderId="37" xfId="0" applyFont="1" applyBorder="1" applyAlignment="1" applyProtection="1">
      <alignment horizontal="left" vertical="center" wrapText="1"/>
      <protection locked="0"/>
    </xf>
    <xf numFmtId="0" fontId="0" fillId="0" borderId="39" xfId="0" applyBorder="1"/>
    <xf numFmtId="0" fontId="7" fillId="3" borderId="14" xfId="0" applyFont="1" applyFill="1" applyBorder="1" applyAlignment="1">
      <alignment horizontal="center" vertical="center" wrapText="1"/>
    </xf>
    <xf numFmtId="0" fontId="23" fillId="0" borderId="37" xfId="0" applyFont="1" applyBorder="1" applyAlignment="1" applyProtection="1">
      <alignment horizontal="left" vertical="center" wrapText="1"/>
      <protection locked="0"/>
    </xf>
    <xf numFmtId="0" fontId="7" fillId="10" borderId="14"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16" fillId="2" borderId="0" xfId="0" applyFont="1" applyFill="1" applyAlignment="1">
      <alignment vertical="center"/>
    </xf>
    <xf numFmtId="0" fontId="11" fillId="2" borderId="0" xfId="0" applyFont="1" applyFill="1" applyAlignment="1">
      <alignment horizontal="left" vertical="center"/>
    </xf>
    <xf numFmtId="0" fontId="27" fillId="2" borderId="0" xfId="0" applyFont="1" applyFill="1" applyAlignment="1">
      <alignment vertical="center"/>
    </xf>
    <xf numFmtId="0" fontId="28" fillId="2" borderId="0" xfId="0" applyFont="1" applyFill="1"/>
    <xf numFmtId="0" fontId="0" fillId="2" borderId="41" xfId="0" applyFill="1" applyBorder="1"/>
    <xf numFmtId="0" fontId="0" fillId="2" borderId="42" xfId="0" applyFill="1" applyBorder="1"/>
    <xf numFmtId="0" fontId="0" fillId="2" borderId="43" xfId="0" applyFill="1" applyBorder="1"/>
    <xf numFmtId="49" fontId="12" fillId="2" borderId="26" xfId="0" applyNumberFormat="1" applyFont="1" applyFill="1" applyBorder="1" applyAlignment="1">
      <alignment horizontal="left" vertical="center" wrapText="1"/>
    </xf>
    <xf numFmtId="49" fontId="12" fillId="2" borderId="27" xfId="0" applyNumberFormat="1" applyFont="1" applyFill="1" applyBorder="1" applyAlignment="1">
      <alignment horizontal="left" vertical="center" wrapText="1"/>
    </xf>
    <xf numFmtId="49" fontId="0" fillId="4" borderId="29" xfId="0" applyNumberFormat="1" applyFill="1" applyBorder="1" applyAlignment="1" applyProtection="1">
      <alignment horizontal="left" vertical="top" wrapText="1"/>
      <protection locked="0"/>
    </xf>
    <xf numFmtId="0" fontId="3" fillId="0" borderId="30" xfId="0" applyFont="1" applyBorder="1" applyAlignment="1" applyProtection="1">
      <alignment horizontal="left"/>
      <protection locked="0"/>
    </xf>
    <xf numFmtId="0" fontId="3" fillId="0" borderId="31" xfId="0" applyFont="1" applyBorder="1" applyAlignment="1" applyProtection="1">
      <alignment horizontal="left"/>
      <protection locked="0"/>
    </xf>
    <xf numFmtId="49" fontId="12" fillId="2" borderId="32" xfId="0" applyNumberFormat="1" applyFont="1" applyFill="1" applyBorder="1" applyAlignment="1">
      <alignment horizontal="left" vertical="center" wrapText="1"/>
    </xf>
    <xf numFmtId="49" fontId="12" fillId="2" borderId="33"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4" borderId="6" xfId="0" applyFont="1" applyFill="1" applyBorder="1" applyAlignment="1" applyProtection="1">
      <alignment horizontal="center" vertical="center"/>
      <protection locked="0"/>
    </xf>
    <xf numFmtId="0" fontId="3" fillId="0" borderId="7" xfId="0" applyFont="1" applyBorder="1" applyProtection="1">
      <protection locked="0"/>
    </xf>
    <xf numFmtId="0" fontId="3" fillId="0" borderId="8" xfId="0" applyFont="1" applyBorder="1" applyProtection="1">
      <protection locked="0"/>
    </xf>
    <xf numFmtId="0" fontId="3" fillId="0" borderId="11" xfId="0" applyFont="1" applyBorder="1" applyProtection="1">
      <protection locked="0"/>
    </xf>
    <xf numFmtId="0" fontId="3" fillId="0" borderId="12" xfId="0" applyFont="1" applyBorder="1" applyProtection="1">
      <protection locked="0"/>
    </xf>
    <xf numFmtId="0" fontId="3" fillId="0" borderId="13" xfId="0" applyFont="1" applyBorder="1" applyProtection="1">
      <protection locked="0"/>
    </xf>
    <xf numFmtId="0" fontId="5" fillId="4" borderId="15" xfId="0" applyFont="1" applyFill="1" applyBorder="1" applyAlignment="1" applyProtection="1">
      <alignment horizontal="center" vertical="center"/>
      <protection locked="0"/>
    </xf>
    <xf numFmtId="0" fontId="3" fillId="0" borderId="16" xfId="0" applyFont="1" applyBorder="1" applyProtection="1">
      <protection locked="0"/>
    </xf>
    <xf numFmtId="0" fontId="3" fillId="0" borderId="17" xfId="0" applyFont="1" applyBorder="1" applyProtection="1">
      <protection locked="0"/>
    </xf>
    <xf numFmtId="0" fontId="7" fillId="3" borderId="1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24" xfId="0" applyFont="1" applyFill="1" applyBorder="1" applyAlignment="1">
      <alignment horizontal="center" vertical="center"/>
    </xf>
    <xf numFmtId="49" fontId="14" fillId="4" borderId="29" xfId="0" applyNumberFormat="1" applyFont="1" applyFill="1" applyBorder="1" applyAlignment="1" applyProtection="1">
      <alignment horizontal="left" vertical="top" wrapText="1"/>
      <protection locked="0"/>
    </xf>
  </cellXfs>
  <cellStyles count="1">
    <cellStyle name="Normal" xfId="0" builtinId="0"/>
  </cellStyles>
  <dxfs count="21">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198483F6-1DCA-4960-8EB1-620CA867EDBD}"/>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ormato-informe-sci-parametrizado-final_DKv3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N2">
            <v>0.91666666666666663</v>
          </cell>
        </row>
        <row r="26">
          <cell r="N26">
            <v>0.79411764705882348</v>
          </cell>
        </row>
        <row r="43">
          <cell r="N43">
            <v>0.8125</v>
          </cell>
        </row>
        <row r="55">
          <cell r="N55">
            <v>0.9285714285714286</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EA7A-58DE-4079-981B-4419EBFD4CE8}">
  <dimension ref="B1:V38"/>
  <sheetViews>
    <sheetView tabSelected="1" topLeftCell="C6" zoomScale="70" zoomScaleNormal="70"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80.28515625" style="1" customWidth="1"/>
    <col min="10" max="10" width="5.85546875" style="1" customWidth="1"/>
    <col min="11" max="11" width="26.7109375" style="1" customWidth="1"/>
    <col min="12" max="12" width="4.28515625" style="1" customWidth="1"/>
    <col min="13" max="13" width="119.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1" t="s">
        <v>0</v>
      </c>
      <c r="F3" s="73" t="s">
        <v>1</v>
      </c>
      <c r="G3" s="74"/>
      <c r="H3" s="74"/>
      <c r="I3" s="74"/>
      <c r="J3" s="74"/>
      <c r="K3" s="74"/>
      <c r="L3" s="74"/>
      <c r="M3" s="75"/>
      <c r="N3" s="6"/>
      <c r="O3" s="6"/>
      <c r="P3" s="7"/>
    </row>
    <row r="4" spans="2:16" ht="18" customHeight="1" x14ac:dyDescent="0.3">
      <c r="B4" s="5"/>
      <c r="E4" s="72"/>
      <c r="F4" s="76"/>
      <c r="G4" s="77"/>
      <c r="H4" s="77"/>
      <c r="I4" s="77"/>
      <c r="J4" s="77"/>
      <c r="K4" s="77"/>
      <c r="L4" s="77"/>
      <c r="M4" s="78"/>
      <c r="N4" s="6"/>
      <c r="O4" s="6"/>
      <c r="P4" s="7"/>
    </row>
    <row r="5" spans="2:16" ht="41.25" customHeight="1" x14ac:dyDescent="0.3">
      <c r="B5" s="5"/>
      <c r="E5" s="8" t="s">
        <v>2</v>
      </c>
      <c r="F5" s="79" t="s">
        <v>3</v>
      </c>
      <c r="G5" s="80"/>
      <c r="H5" s="80"/>
      <c r="I5" s="80"/>
      <c r="J5" s="80"/>
      <c r="K5" s="80"/>
      <c r="L5" s="80"/>
      <c r="M5" s="81"/>
      <c r="N5" s="9"/>
      <c r="O5" s="9"/>
      <c r="P5" s="7"/>
    </row>
    <row r="6" spans="2:16" ht="18" customHeight="1" thickBot="1" x14ac:dyDescent="0.35">
      <c r="B6" s="5"/>
      <c r="E6" s="10"/>
      <c r="F6" s="9"/>
      <c r="G6" s="9"/>
      <c r="H6" s="9"/>
      <c r="I6" s="9"/>
      <c r="J6" s="9"/>
      <c r="K6" s="9"/>
      <c r="L6" s="9"/>
      <c r="P6" s="7"/>
    </row>
    <row r="7" spans="2:16" ht="93" customHeight="1" thickBot="1" x14ac:dyDescent="0.25">
      <c r="B7" s="5"/>
      <c r="I7" s="82" t="s">
        <v>4</v>
      </c>
      <c r="J7" s="83"/>
      <c r="K7" s="84"/>
      <c r="M7" s="11">
        <f>+AVERAGE(G25,G27,G29,G31,G33)</f>
        <v>0.87608543417366957</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5" t="s">
        <v>5</v>
      </c>
      <c r="D17" s="86"/>
      <c r="E17" s="86"/>
      <c r="F17" s="86"/>
      <c r="G17" s="86"/>
      <c r="H17" s="86"/>
      <c r="I17" s="86"/>
      <c r="J17" s="86"/>
      <c r="K17" s="86"/>
      <c r="L17" s="86"/>
      <c r="M17" s="87"/>
      <c r="N17" s="14"/>
      <c r="O17" s="14"/>
      <c r="P17" s="7"/>
    </row>
    <row r="18" spans="2:22" ht="15.75" customHeight="1" x14ac:dyDescent="0.2">
      <c r="B18" s="5"/>
      <c r="C18" s="15"/>
      <c r="D18" s="15"/>
      <c r="E18" s="15"/>
      <c r="F18" s="15"/>
      <c r="G18" s="15"/>
      <c r="H18" s="15"/>
      <c r="I18" s="15"/>
      <c r="J18" s="15"/>
      <c r="K18" s="15"/>
      <c r="L18" s="15"/>
      <c r="M18" s="15"/>
      <c r="N18" s="16"/>
      <c r="O18" s="16"/>
      <c r="P18" s="7"/>
    </row>
    <row r="19" spans="2:22" ht="156.75" customHeight="1" x14ac:dyDescent="0.2">
      <c r="B19" s="5"/>
      <c r="C19" s="64" t="s">
        <v>6</v>
      </c>
      <c r="D19" s="65"/>
      <c r="E19" s="17" t="s">
        <v>7</v>
      </c>
      <c r="F19" s="88" t="s">
        <v>34</v>
      </c>
      <c r="G19" s="67"/>
      <c r="H19" s="67"/>
      <c r="I19" s="67"/>
      <c r="J19" s="67"/>
      <c r="K19" s="67"/>
      <c r="L19" s="67"/>
      <c r="M19" s="68"/>
      <c r="N19" s="18"/>
      <c r="O19" s="18"/>
      <c r="P19" s="7"/>
    </row>
    <row r="20" spans="2:22" ht="114" customHeight="1" x14ac:dyDescent="0.2">
      <c r="B20" s="5"/>
      <c r="C20" s="64" t="s">
        <v>8</v>
      </c>
      <c r="D20" s="65"/>
      <c r="E20" s="17" t="s">
        <v>9</v>
      </c>
      <c r="F20" s="66" t="s">
        <v>10</v>
      </c>
      <c r="G20" s="67"/>
      <c r="H20" s="67"/>
      <c r="I20" s="67"/>
      <c r="J20" s="67"/>
      <c r="K20" s="67"/>
      <c r="L20" s="67"/>
      <c r="M20" s="68"/>
      <c r="N20" s="18"/>
      <c r="O20" s="18"/>
      <c r="P20" s="7"/>
    </row>
    <row r="21" spans="2:22" ht="216" customHeight="1" x14ac:dyDescent="0.2">
      <c r="B21" s="5"/>
      <c r="C21" s="69" t="s">
        <v>11</v>
      </c>
      <c r="D21" s="70"/>
      <c r="E21" s="17" t="s">
        <v>9</v>
      </c>
      <c r="F21" s="66" t="s">
        <v>35</v>
      </c>
      <c r="G21" s="67"/>
      <c r="H21" s="67"/>
      <c r="I21" s="67"/>
      <c r="J21" s="67"/>
      <c r="K21" s="67"/>
      <c r="L21" s="67"/>
      <c r="M21" s="68"/>
      <c r="N21" s="18"/>
      <c r="O21" s="18"/>
      <c r="P21" s="7"/>
    </row>
    <row r="22" spans="2:22" ht="66" customHeight="1" thickBot="1" x14ac:dyDescent="0.25">
      <c r="B22" s="5"/>
      <c r="G22" s="19"/>
      <c r="P22" s="7"/>
    </row>
    <row r="23" spans="2:22" ht="102.75" customHeight="1" thickBot="1" x14ac:dyDescent="0.25">
      <c r="B23" s="5"/>
      <c r="C23" s="20" t="s">
        <v>12</v>
      </c>
      <c r="D23" s="21"/>
      <c r="E23" s="22" t="s">
        <v>13</v>
      </c>
      <c r="F23" s="21"/>
      <c r="G23" s="22" t="s">
        <v>14</v>
      </c>
      <c r="H23" s="21"/>
      <c r="I23" s="23" t="s">
        <v>15</v>
      </c>
      <c r="J23" s="24"/>
      <c r="K23" s="25" t="s">
        <v>16</v>
      </c>
      <c r="L23" s="24"/>
      <c r="M23" s="26" t="s">
        <v>17</v>
      </c>
      <c r="N23" s="24"/>
      <c r="O23" s="27" t="s">
        <v>18</v>
      </c>
      <c r="P23" s="7"/>
      <c r="Q23" s="28"/>
    </row>
    <row r="24" spans="2:22" ht="6.75" customHeight="1" x14ac:dyDescent="0.35">
      <c r="B24" s="5"/>
      <c r="C24" s="29"/>
      <c r="D24"/>
      <c r="E24"/>
      <c r="F24"/>
      <c r="G24"/>
      <c r="H24"/>
      <c r="I24" s="30"/>
      <c r="J24"/>
      <c r="K24" s="30"/>
      <c r="L24"/>
      <c r="M24"/>
      <c r="N24"/>
      <c r="O24"/>
      <c r="P24" s="7"/>
    </row>
    <row r="25" spans="2:22" ht="409.5" x14ac:dyDescent="0.2">
      <c r="B25" s="5"/>
      <c r="C25" s="31" t="s">
        <v>19</v>
      </c>
      <c r="D25" s="32"/>
      <c r="E25" s="33" t="str">
        <f>+IF([23]Hoja1!$N$2&gt;=0.5,"Si","No")</f>
        <v>Si</v>
      </c>
      <c r="F25" s="34"/>
      <c r="G25" s="35">
        <f>+[23]Hoja1!N2</f>
        <v>0.91666666666666663</v>
      </c>
      <c r="H25" s="34"/>
      <c r="I25" s="36" t="s">
        <v>20</v>
      </c>
      <c r="J25" s="37"/>
      <c r="K25" s="38">
        <v>0.71</v>
      </c>
      <c r="L25" s="39"/>
      <c r="M25" s="40" t="s">
        <v>21</v>
      </c>
      <c r="N25" s="41"/>
      <c r="O25" s="42">
        <f>G25-K25</f>
        <v>0.20666666666666667</v>
      </c>
      <c r="P25" s="43"/>
      <c r="Q25" s="44"/>
      <c r="R25" s="44"/>
      <c r="S25" s="44"/>
      <c r="T25" s="44"/>
      <c r="U25" s="44"/>
      <c r="V25" s="44"/>
    </row>
    <row r="26" spans="2:22" ht="6.75" customHeight="1" x14ac:dyDescent="0.35">
      <c r="B26" s="5"/>
      <c r="C26" s="29"/>
      <c r="D26"/>
      <c r="E26" s="45"/>
      <c r="F26"/>
      <c r="G26" s="46"/>
      <c r="H26"/>
      <c r="I26" s="47"/>
      <c r="J26"/>
      <c r="K26" s="30"/>
      <c r="L26"/>
      <c r="M26" s="48"/>
      <c r="N26" s="48"/>
      <c r="O26" s="49"/>
      <c r="P26" s="7"/>
    </row>
    <row r="27" spans="2:22" ht="330.75" customHeight="1" x14ac:dyDescent="0.2">
      <c r="B27" s="5"/>
      <c r="C27" s="50" t="s">
        <v>22</v>
      </c>
      <c r="D27" s="32"/>
      <c r="E27" s="33" t="str">
        <f>+IF([23]Hoja1!$N$26&gt;=0.5,"Si","No")</f>
        <v>Si</v>
      </c>
      <c r="F27"/>
      <c r="G27" s="35">
        <f>+[23]Hoja1!N26</f>
        <v>0.79411764705882348</v>
      </c>
      <c r="H27"/>
      <c r="I27" s="51" t="s">
        <v>23</v>
      </c>
      <c r="J27"/>
      <c r="K27" s="38">
        <v>0.56000000000000005</v>
      </c>
      <c r="L27" s="52"/>
      <c r="M27" s="40" t="s">
        <v>24</v>
      </c>
      <c r="N27" s="41"/>
      <c r="O27" s="42">
        <f>G27-K27</f>
        <v>0.23411764705882343</v>
      </c>
      <c r="P27" s="7"/>
    </row>
    <row r="28" spans="2:22" ht="6.75" customHeight="1" x14ac:dyDescent="0.35">
      <c r="B28" s="5"/>
      <c r="C28" s="29"/>
      <c r="D28"/>
      <c r="E28" s="45"/>
      <c r="F28"/>
      <c r="G28" s="46"/>
      <c r="H28"/>
      <c r="I28" s="47"/>
      <c r="J28"/>
      <c r="K28" s="30"/>
      <c r="L28"/>
      <c r="M28" s="48"/>
      <c r="N28" s="48"/>
      <c r="O28" s="49"/>
      <c r="P28" s="7"/>
    </row>
    <row r="29" spans="2:22" ht="408.75" customHeight="1" x14ac:dyDescent="0.2">
      <c r="B29" s="5"/>
      <c r="C29" s="53" t="s">
        <v>25</v>
      </c>
      <c r="D29" s="32"/>
      <c r="E29" s="33" t="str">
        <f>+IF([23]Hoja1!$N$43&gt;=0.5,"Si","No")</f>
        <v>Si</v>
      </c>
      <c r="F29"/>
      <c r="G29" s="35">
        <f>+[23]Hoja1!N43</f>
        <v>0.8125</v>
      </c>
      <c r="H29"/>
      <c r="I29" s="54" t="s">
        <v>26</v>
      </c>
      <c r="J29"/>
      <c r="K29" s="38">
        <v>0.54</v>
      </c>
      <c r="L29" s="52"/>
      <c r="M29" s="40" t="s">
        <v>27</v>
      </c>
      <c r="N29" s="41"/>
      <c r="O29" s="42">
        <f>G29-K29</f>
        <v>0.27249999999999996</v>
      </c>
      <c r="P29" s="7"/>
    </row>
    <row r="30" spans="2:22" ht="6.75" customHeight="1" x14ac:dyDescent="0.35">
      <c r="B30" s="5"/>
      <c r="C30" s="29"/>
      <c r="D30"/>
      <c r="E30" s="45"/>
      <c r="F30"/>
      <c r="G30" s="46"/>
      <c r="H30"/>
      <c r="I30" s="47"/>
      <c r="J30"/>
      <c r="K30" s="30"/>
      <c r="L30"/>
      <c r="M30" s="48"/>
      <c r="N30" s="48"/>
      <c r="O30" s="49"/>
      <c r="P30" s="7"/>
    </row>
    <row r="31" spans="2:22" ht="409.5" customHeight="1" x14ac:dyDescent="0.2">
      <c r="B31" s="5"/>
      <c r="C31" s="55" t="s">
        <v>28</v>
      </c>
      <c r="D31" s="32"/>
      <c r="E31" s="33" t="str">
        <f>+IF([23]Hoja1!$N$55&gt;=0.5,"Si","No")</f>
        <v>Si</v>
      </c>
      <c r="F31"/>
      <c r="G31" s="35">
        <f>+[23]Hoja1!N55</f>
        <v>0.9285714285714286</v>
      </c>
      <c r="H31"/>
      <c r="I31" s="54" t="s">
        <v>29</v>
      </c>
      <c r="J31"/>
      <c r="K31" s="38">
        <v>0.86</v>
      </c>
      <c r="L31" s="52"/>
      <c r="M31" s="40" t="s">
        <v>30</v>
      </c>
      <c r="N31" s="41"/>
      <c r="O31" s="42">
        <f>G31-K31</f>
        <v>6.8571428571428616E-2</v>
      </c>
      <c r="P31" s="7"/>
    </row>
    <row r="32" spans="2:22" ht="6.75" customHeight="1" x14ac:dyDescent="0.35">
      <c r="B32" s="5"/>
      <c r="C32" s="29"/>
      <c r="D32"/>
      <c r="E32" s="45"/>
      <c r="F32"/>
      <c r="G32" s="46"/>
      <c r="H32"/>
      <c r="I32" s="47"/>
      <c r="J32"/>
      <c r="K32" s="30"/>
      <c r="L32"/>
      <c r="M32" s="48"/>
      <c r="N32" s="48"/>
      <c r="O32" s="49"/>
      <c r="P32" s="7"/>
    </row>
    <row r="33" spans="2:16" ht="401.25" customHeight="1" x14ac:dyDescent="0.2">
      <c r="B33" s="5"/>
      <c r="C33" s="56" t="s">
        <v>31</v>
      </c>
      <c r="D33" s="32"/>
      <c r="E33" s="33" t="str">
        <f>+IF([23]Hoja1!$N$69&gt;=0.5,"Si","No")</f>
        <v>Si</v>
      </c>
      <c r="F33"/>
      <c r="G33" s="35">
        <f>+[23]Hoja1!N69</f>
        <v>0.9285714285714286</v>
      </c>
      <c r="H33"/>
      <c r="I33" s="54" t="s">
        <v>32</v>
      </c>
      <c r="J33"/>
      <c r="K33" s="38">
        <v>0.82</v>
      </c>
      <c r="L33" s="52"/>
      <c r="M33" s="40" t="s">
        <v>33</v>
      </c>
      <c r="N33" s="41"/>
      <c r="O33" s="42">
        <f>G33-K33</f>
        <v>0.10857142857142865</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onditionalFormatting>
  <conditionalFormatting sqref="K25">
    <cfRule type="cellIs" dxfId="13" priority="14" operator="between">
      <formula>0.51</formula>
      <formula>0.75</formula>
    </cfRule>
  </conditionalFormatting>
  <conditionalFormatting sqref="K25">
    <cfRule type="cellIs" dxfId="12" priority="15" operator="between">
      <formula>0.26</formula>
      <formula>0.5</formula>
    </cfRule>
  </conditionalFormatting>
  <conditionalFormatting sqref="K27">
    <cfRule type="cellIs" dxfId="11" priority="10" operator="between">
      <formula>0.76</formula>
      <formula>1</formula>
    </cfRule>
  </conditionalFormatting>
  <conditionalFormatting sqref="K27">
    <cfRule type="cellIs" dxfId="10" priority="11" operator="between">
      <formula>0.51</formula>
      <formula>0.75</formula>
    </cfRule>
  </conditionalFormatting>
  <conditionalFormatting sqref="K27">
    <cfRule type="cellIs" dxfId="9" priority="12" operator="between">
      <formula>0.26</formula>
      <formula>0.5</formula>
    </cfRule>
  </conditionalFormatting>
  <conditionalFormatting sqref="K29">
    <cfRule type="cellIs" dxfId="8" priority="7" operator="between">
      <formula>0.76</formula>
      <formula>1</formula>
    </cfRule>
  </conditionalFormatting>
  <conditionalFormatting sqref="K29">
    <cfRule type="cellIs" dxfId="7" priority="8" operator="between">
      <formula>0.51</formula>
      <formula>0.75</formula>
    </cfRule>
  </conditionalFormatting>
  <conditionalFormatting sqref="K29">
    <cfRule type="cellIs" dxfId="6" priority="9" operator="between">
      <formula>0.26</formula>
      <formula>0.5</formula>
    </cfRule>
  </conditionalFormatting>
  <conditionalFormatting sqref="K31">
    <cfRule type="cellIs" dxfId="5" priority="4" operator="between">
      <formula>0.76</formula>
      <formula>1</formula>
    </cfRule>
  </conditionalFormatting>
  <conditionalFormatting sqref="K31">
    <cfRule type="cellIs" dxfId="4" priority="5" operator="between">
      <formula>0.51</formula>
      <formula>0.75</formula>
    </cfRule>
  </conditionalFormatting>
  <conditionalFormatting sqref="K31">
    <cfRule type="cellIs" dxfId="3" priority="6" operator="between">
      <formula>0.26</formula>
      <formula>0.5</formula>
    </cfRule>
  </conditionalFormatting>
  <conditionalFormatting sqref="K33">
    <cfRule type="cellIs" dxfId="2" priority="1" operator="between">
      <formula>0.76</formula>
      <formula>1</formula>
    </cfRule>
  </conditionalFormatting>
  <conditionalFormatting sqref="K33">
    <cfRule type="cellIs" dxfId="1" priority="2" operator="between">
      <formula>0.51</formula>
      <formula>0.75</formula>
    </cfRule>
  </conditionalFormatting>
  <conditionalFormatting sqref="K33">
    <cfRule type="cellIs" dxfId="0" priority="3" operator="between">
      <formula>0.26</formula>
      <formula>0.5</formula>
    </cfRule>
  </conditionalFormatting>
  <dataValidations disablePrompts="1" count="4">
    <dataValidation type="list" allowBlank="1" showInputMessage="1" showErrorMessage="1" sqref="E19" xr:uid="{C25C05AD-F3E3-4DAC-ACB1-FF31D6AA511E}">
      <formula1>"Si,No,En proceso"</formula1>
    </dataValidation>
    <dataValidation type="list" allowBlank="1" showInputMessage="1" showErrorMessage="1" sqref="N20:O20 E20:E21" xr:uid="{92074719-2769-4ED8-A8B7-B8BA734FDD35}">
      <formula1>"Si, No"</formula1>
    </dataValidation>
    <dataValidation type="list" allowBlank="1" showInputMessage="1" showErrorMessage="1" sqref="N19:O19" xr:uid="{FC76FE2E-C15E-4A17-9049-20330ABE9224}">
      <formula1>"Si,No"</formula1>
    </dataValidation>
    <dataValidation allowBlank="1" showInputMessage="1" showErrorMessage="1" prompt="Celda formulada, información proveniente de la pestaña de deficiencias." sqref="E23" xr:uid="{B302F13F-7C21-4C04-9D09-7FCF9336058F}"/>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 Carolina  Ibarra Romero</dc:creator>
  <cp:lastModifiedBy>Lilia Carolina  Ibarra Romero</cp:lastModifiedBy>
  <dcterms:created xsi:type="dcterms:W3CDTF">2022-01-12T16:10:24Z</dcterms:created>
  <dcterms:modified xsi:type="dcterms:W3CDTF">2022-01-12T17:37:20Z</dcterms:modified>
</cp:coreProperties>
</file>